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Tresa\Finanze-Gecoti\05.- Consuntivo 2022\Tabelle\"/>
    </mc:Choice>
  </mc:AlternateContent>
  <xr:revisionPtr revIDLastSave="0" documentId="13_ncr:1_{99B6BC0B-7469-474B-9E38-4EB351FC01F3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Lista commesse 2022" sheetId="2" r:id="rId1"/>
  </sheets>
  <definedNames>
    <definedName name="_xlnm.Print_Titles" localSheetId="0">'Lista commesse 2022'!$6:$6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2" i="2" l="1"/>
  <c r="C92" i="2"/>
  <c r="C91" i="2"/>
  <c r="D77" i="2"/>
  <c r="D75" i="2"/>
  <c r="D60" i="2"/>
  <c r="C60" i="2"/>
  <c r="C42" i="2"/>
</calcChain>
</file>

<file path=xl/sharedStrings.xml><?xml version="1.0" encoding="utf-8"?>
<sst xmlns="http://schemas.openxmlformats.org/spreadsheetml/2006/main" count="579" uniqueCount="173">
  <si>
    <t>Allways Consulting Sagl, 6982 Agno</t>
  </si>
  <si>
    <t>Amstutz Roberto Marco  Macelleria Rupper, 6983 Magliaso</t>
  </si>
  <si>
    <t>Applicolor SA, 6915 Noranco</t>
  </si>
  <si>
    <t>Avv. Giorgio Brenni, 6902 Lugano Paradiso</t>
  </si>
  <si>
    <t>Ballinari  Giorgio, 6998 Monteggio</t>
  </si>
  <si>
    <t>B&amp;B trasporti Sagl, 6998 Monteggio</t>
  </si>
  <si>
    <t>BMA Brunoni Mottis &amp; Associati, 6900 Lugano</t>
  </si>
  <si>
    <t>Castellari  Marco, 6998 Monteggio</t>
  </si>
  <si>
    <t>Caviezel Canalizzazioni SA, 6572 Quartino</t>
  </si>
  <si>
    <t>Centri OCST per l'infanzia, 6900 Lugano</t>
  </si>
  <si>
    <t>Centro di Calcolo Elettronico, 6596 Gordola</t>
  </si>
  <si>
    <t>impaginazione e stampa bollettino Tresa</t>
  </si>
  <si>
    <t>fornitura alimentari mensa scolastica</t>
  </si>
  <si>
    <t>segnaletica orizzontale</t>
  </si>
  <si>
    <t>ARU SA, 6900 Lugano</t>
  </si>
  <si>
    <t>consulenza e formazione quadri per allestimento valutazioni collaboratori</t>
  </si>
  <si>
    <t>consulenza e patrocinio legale</t>
  </si>
  <si>
    <t>trasporto allievi</t>
  </si>
  <si>
    <t>pernottamento Scuola montana 25-29 aprile 2022</t>
  </si>
  <si>
    <t>pulizia e ispezione canalizzazioni Castelrotto</t>
  </si>
  <si>
    <t>sfalcio bordi strade Quartiere Monteggio</t>
  </si>
  <si>
    <t>CHC business solution SA, 6962 Viganello</t>
  </si>
  <si>
    <t>noleggio e manutenzione stampanti</t>
  </si>
  <si>
    <t>opere pavimentazione, interventi urgenti in seguito a rottura condotte acqua</t>
  </si>
  <si>
    <t>Cogesa SA, 6900 Lugano</t>
  </si>
  <si>
    <t>CPA Costruzioni Pavimentazioni Asfalti SA, 6900 Lugano</t>
  </si>
  <si>
    <t>esecuzione diversi rappezzi stradali quartieri Croglio, Monteggio e Ponte Tresa</t>
  </si>
  <si>
    <t>Demasi &amp; Rossinelli Sagl, 6997 Sessa</t>
  </si>
  <si>
    <t>interventi urgenti scavi in seguito a rotture condotte acqua potabile</t>
  </si>
  <si>
    <t>ECSA Chemicals AG, 9230 Flawil</t>
  </si>
  <si>
    <t>fornitura soda caustica</t>
  </si>
  <si>
    <t>Elettrocertificazioni Sagl, 6949 Comano</t>
  </si>
  <si>
    <t>controlli e rapporti di sicurezza RaSi</t>
  </si>
  <si>
    <t>fornitura carburante veicoli</t>
  </si>
  <si>
    <t>Eni Suisse SA, 1010 Losanna</t>
  </si>
  <si>
    <t>Etertub AG. 8865 Bilten</t>
  </si>
  <si>
    <t>Flavio Morosoli SA, 6917 Barbengo</t>
  </si>
  <si>
    <t>acquisto cappa cucina e motore  scuola infanzia Castelrotto</t>
  </si>
  <si>
    <t>Flli Puricelli S, 6826 Riva San Vitale</t>
  </si>
  <si>
    <t>vendita e ritiro sacchi PP/PE</t>
  </si>
  <si>
    <t>F.lli Zanetti SA, 6995 Madonna del Piano</t>
  </si>
  <si>
    <t>smaltimento scarti vegetali</t>
  </si>
  <si>
    <t>noleggio e trasporto benne e compattatori carta</t>
  </si>
  <si>
    <t>fornitura abbigliamento e scarpe operatori ecologici</t>
  </si>
  <si>
    <t>servizio raccolta RSU</t>
  </si>
  <si>
    <t>Fratelli Maffi SA, 6964 Davesco Soragno</t>
  </si>
  <si>
    <t>noleggio contenitori, trasporto, vuotatura e smaltimenti  rifiuti diversi</t>
  </si>
  <si>
    <t>Garage Carrozzeria G. Ballinari, 6998 Monteggio</t>
  </si>
  <si>
    <t>manutenzione veicoli</t>
  </si>
  <si>
    <t>Garage Ruspini SA, 6995 Madonna del Piano</t>
  </si>
  <si>
    <t>Garage-Carrozzeria Zoccatelli Sagl, 6989 Purasca</t>
  </si>
  <si>
    <t>Garbani SA, 6900 Lugano</t>
  </si>
  <si>
    <t>fornitura materiale scolastico</t>
  </si>
  <si>
    <t>Geniomeccanica SA, 6592 Sant'Antonino</t>
  </si>
  <si>
    <t>Geosar SA, 6982 Agno</t>
  </si>
  <si>
    <t>Geosistema SA, 6962 Viganello</t>
  </si>
  <si>
    <t>programma gestionale Geosar Quartieri Croglio e Monteggio</t>
  </si>
  <si>
    <t>Germano Farina Sagl, 6998 Monteggio</t>
  </si>
  <si>
    <t>servizio sgombero neve quartiere Monteggio</t>
  </si>
  <si>
    <t>Giovanni Agustoni SA, 6814 Lamone</t>
  </si>
  <si>
    <t>licenza annuale e manutenzione software GE.Co.Ti Web</t>
  </si>
  <si>
    <t>Grünenfelder SA, 6572 Quartino</t>
  </si>
  <si>
    <t>fornitura generi alimentari mensa</t>
  </si>
  <si>
    <t>Häny AG, 8645 Jona</t>
  </si>
  <si>
    <t>Heimgartner Fahnen AG, 9500 Wil</t>
  </si>
  <si>
    <t>fornitura gonfalone e bandiere</t>
  </si>
  <si>
    <t>HelvetiaLab SA, 6592 S. Antonino</t>
  </si>
  <si>
    <t>Huber Matteo Architetto, 6900 Lugano</t>
  </si>
  <si>
    <t>onorario variante PR quartiere di Croglio</t>
  </si>
  <si>
    <t>ICTeam SA, 6934 Bioggio</t>
  </si>
  <si>
    <t>fornitura hardware</t>
  </si>
  <si>
    <t>gestione sistema informatico e licenza telefonia</t>
  </si>
  <si>
    <t>noleggio videosorveglianza quartiere Monteggio</t>
  </si>
  <si>
    <t>Interfida Revisioni e Consulenze SA, 6830 Chiasso</t>
  </si>
  <si>
    <t>schaer Ingegneria e Consulenze Sagl, 6512 Giubiasco</t>
  </si>
  <si>
    <t>acquisto carte giornaliere</t>
  </si>
  <si>
    <t>Schweiz. Bundesbahnen SBB, 3000 Berna</t>
  </si>
  <si>
    <t>Silicon Swiss Sagl, 6982 Agno</t>
  </si>
  <si>
    <t>acquisto sacchi ufficiali RSU</t>
  </si>
  <si>
    <t>acquisto box e sacchi deiezioni canine</t>
  </si>
  <si>
    <t>manutenzioni diverse acquedotto Croglio, Monteggio e Sessa</t>
  </si>
  <si>
    <t>Tech-Insta SA, 6807 Taverne</t>
  </si>
  <si>
    <t>Tesseredil SA, 6950 Tesserete</t>
  </si>
  <si>
    <t>rimozione intasamenti e videoispezione riale a Fornasette</t>
  </si>
  <si>
    <t>riparazione e sostituzione lamelle stabili comunali</t>
  </si>
  <si>
    <t>Valsangiacomo Angelo, 6986 Curio</t>
  </si>
  <si>
    <t>Vigilantia SA, 6855 Stabio</t>
  </si>
  <si>
    <t>servizio multe e traffico fermo</t>
  </si>
  <si>
    <t>Vismara &amp; Co SA, 6964 Davesco Soragno</t>
  </si>
  <si>
    <t>manutenzione idranti 2022</t>
  </si>
  <si>
    <t>VonRoll hydro (suisse) AG, 6300 Zugo</t>
  </si>
  <si>
    <t>Wild armaturen AG, 8645 Jona</t>
  </si>
  <si>
    <t>fornitura chiusini stradali</t>
  </si>
  <si>
    <t>VLP Vignoni Sicurezza SA, 6802 Rivera</t>
  </si>
  <si>
    <t>fornitura e posa cilindri elettronici stabili comunali</t>
  </si>
  <si>
    <t>Studio d'ingegneria  Bloch Roussette Casale SA, 6982 Agno</t>
  </si>
  <si>
    <t>piano generale dei rifiuti - PGR Ponte Tresa  progettazione di massima Ecocentro e piazze</t>
  </si>
  <si>
    <t>raccolta, vuotatura e smaltimento vetro</t>
  </si>
  <si>
    <t>RS Recupero Materiali SA, 6804 Bironico</t>
  </si>
  <si>
    <t>Renato Cadorin SA, 6989 Purasca</t>
  </si>
  <si>
    <t>Ranzoni  Carlo, 6995 Madonna del Piano</t>
  </si>
  <si>
    <t>Puliconsult SA, 6987 Caslano</t>
  </si>
  <si>
    <t>Pulicasa SA, 6818 Melano</t>
  </si>
  <si>
    <t>Planidea SA, 6952 Canobbio</t>
  </si>
  <si>
    <t>personale ausiliario</t>
  </si>
  <si>
    <t>Pemsa SA, 6814 Lamone Cadempino</t>
  </si>
  <si>
    <t>pubblicazione riviste La Breva 2022</t>
  </si>
  <si>
    <t>Pedrazzini Tipografia SA, 6600 Locarno</t>
  </si>
  <si>
    <t>pubblicazione calendario 2023</t>
  </si>
  <si>
    <t>Paratore SA, 6986 Novaggio</t>
  </si>
  <si>
    <t>MTF Business Solutions SA, 6802 Rivera</t>
  </si>
  <si>
    <t>forniture materiale diverso gestione spazi esterni 2022</t>
  </si>
  <si>
    <t>attrezzature e macchinari squadra esterna</t>
  </si>
  <si>
    <t>Messerli Tecnica, 6989 Purasca</t>
  </si>
  <si>
    <t>Manfrini SA, 6980 Castelrotto</t>
  </si>
  <si>
    <t>ITS Servizio Canalizzazioni SA, 6982 Agno</t>
  </si>
  <si>
    <t>pulizia canalizzazioni, caditoie stradali e pozzetti 2022</t>
  </si>
  <si>
    <t>stampa e fornitura buste intestate</t>
  </si>
  <si>
    <t>In ottemperanza ai disposti degli artt. 7 cpv. 5 LCPubb e 13 cpv. 2-3 RLCPubb/CIAP il Comune di Tresa rende pubblica e accessibile la lista delle commesse che superano CHF 5'000.– (IVA esclusa) aggiudicate su invito o incarico diretto, con decisione cresciuta in giudicato.</t>
  </si>
  <si>
    <t>Aggiudicatario</t>
  </si>
  <si>
    <t>Oggetto</t>
  </si>
  <si>
    <t>Genere commessa</t>
  </si>
  <si>
    <t>Genere procedura</t>
  </si>
  <si>
    <t>Data aggiudicazione</t>
  </si>
  <si>
    <t>Importo deliberato</t>
  </si>
  <si>
    <t>IVA</t>
  </si>
  <si>
    <t>incarico diretto</t>
  </si>
  <si>
    <t>Base legale</t>
  </si>
  <si>
    <t>inclusa</t>
  </si>
  <si>
    <t>COMUNE DI TRESA</t>
  </si>
  <si>
    <t>COMMESSE PUBBLICHE ANNO 2022</t>
  </si>
  <si>
    <t>servizio</t>
  </si>
  <si>
    <t>fornitura</t>
  </si>
  <si>
    <t>art. 7 cpv. 3 lett. h LCPubb</t>
  </si>
  <si>
    <t>Nr. RM</t>
  </si>
  <si>
    <t>art. 7 cpv. 2 LCPubb</t>
  </si>
  <si>
    <t>procedura ad invito</t>
  </si>
  <si>
    <t>revisione consuntivi 2021</t>
  </si>
  <si>
    <t>revisione consunitivi 2022</t>
  </si>
  <si>
    <t>piano finanziario comune di Tresa</t>
  </si>
  <si>
    <t>acquisto veicolo</t>
  </si>
  <si>
    <t>servizio sgombero neve quartiere Croglio</t>
  </si>
  <si>
    <t>sostituzione pompa Pozzo Campagna Sessa,  acquedotto Sessa-Astano</t>
  </si>
  <si>
    <t>licenze microsoft</t>
  </si>
  <si>
    <t>messa in sicurezza Sasso del Buseno</t>
  </si>
  <si>
    <t>Gianni Ochsner, 6814 Lamone</t>
  </si>
  <si>
    <t>Roadart Ticino Sagl, 6512 Giubiasco</t>
  </si>
  <si>
    <t>moderazione traffico sessa segnaletica verticale</t>
  </si>
  <si>
    <t>segnaletica verticale totem Castelrotto</t>
  </si>
  <si>
    <t>contratto maintenance microsoft azure e noleggio ambiente Archiflow 2022</t>
  </si>
  <si>
    <t>programma gestionale webgis, sottostrutture, acqua e canalizzazione</t>
  </si>
  <si>
    <t>edile</t>
  </si>
  <si>
    <t>edile secondario</t>
  </si>
  <si>
    <t>edile secondaria</t>
  </si>
  <si>
    <t>art. 7 cpv. 3 lett. c LCPubb</t>
  </si>
  <si>
    <t xml:space="preserve">prestazioni interventi e manutenzione acquedotto </t>
  </si>
  <si>
    <t>art. 7 cpv. 3 lett. e LCPubb</t>
  </si>
  <si>
    <t>intervento straordinario Ronco taglio alberi con elicottero</t>
  </si>
  <si>
    <t>analisi acqua</t>
  </si>
  <si>
    <t>opere forestali di premunizione e messa in  sicurezza versante Sasso del Buseno - Monteggio</t>
  </si>
  <si>
    <t>noleggio spazzatrice</t>
  </si>
  <si>
    <t>sistemazione anfiteatro Scuole comunali lato est  nuove traversine</t>
  </si>
  <si>
    <t>fornitura 2 riduttori di pressione  PGA Monteggio</t>
  </si>
  <si>
    <t>pulizie centro scolastico sede Croglio</t>
  </si>
  <si>
    <t>manutenzione cimitero quartiere Ponte Tresa e posteggio zona Posta quartiere Monteggio</t>
  </si>
  <si>
    <t>manurenzione piante quartiere Ponte Tresa</t>
  </si>
  <si>
    <t>opere diverse sostituzione e manutenzione segnaletica</t>
  </si>
  <si>
    <t>progetto definitivo e DL interventi PGA P11 e P3 quartiere di Monteggio</t>
  </si>
  <si>
    <t>noleggio silo stoccaggio sale e trasporto sale antighiaccio</t>
  </si>
  <si>
    <t>Istampa Print SA, 6982 Agno</t>
  </si>
  <si>
    <t>Totale delle aggiudicazioni 2022</t>
  </si>
  <si>
    <t>RM 412/2023 - 18.04.2023</t>
  </si>
  <si>
    <t>Data pubblicazione lista: 19.04.2023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</si>
</sst>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CHF&quot;\ * #,##0.00_ ;_ &quot;CHF&quot;\ * \-#,##0.00_ ;_ &quot;CHF&quot;\ * &quot;-&quot;??_ ;_ @_ 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Tahoma"/>
      <family val="2"/>
    </font>
    <font>
      <sz val="10"/>
      <name val="Tahoma"/>
      <family val="2"/>
    </font>
    <font>
      <b/>
      <sz val="20"/>
      <name val="Tahoma"/>
      <family val="2"/>
    </font>
    <font>
      <b/>
      <sz val="11"/>
      <color theme="1"/>
      <name val="Tahoma"/>
      <family val="2"/>
    </font>
    <font>
      <sz val="11"/>
      <name val="Tahoma"/>
      <family val="2"/>
    </font>
    <font>
      <b/>
      <sz val="12"/>
      <color theme="1"/>
      <name val="Tahoma"/>
      <family val="2"/>
    </font>
    <font>
      <i/>
      <sz val="14"/>
      <color theme="1"/>
      <name val="Tahoma"/>
      <family val="2"/>
    </font>
    <font>
      <sz val="13"/>
      <color theme="1"/>
      <name val="Tahoma"/>
      <family val="2"/>
    </font>
    <font>
      <sz val="13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19" fillId="0" borderId="0" xfId="0" applyFont="1" applyAlignment="1">
      <alignment vertical="center"/>
    </xf>
    <xf numFmtId="0" fontId="21" fillId="0" borderId="0" xfId="0" applyFont="1"/>
    <xf numFmtId="0" fontId="0" fillId="0" borderId="0" xfId="0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/>
    <xf numFmtId="0" fontId="23" fillId="33" borderId="10" xfId="0" applyFont="1" applyFill="1" applyBorder="1" applyAlignment="1">
      <alignment vertical="center"/>
    </xf>
    <xf numFmtId="0" fontId="23" fillId="33" borderId="10" xfId="0" applyFont="1" applyFill="1" applyBorder="1" applyAlignment="1">
      <alignment vertical="center" wrapText="1"/>
    </xf>
    <xf numFmtId="14" fontId="18" fillId="0" borderId="10" xfId="0" applyNumberFormat="1" applyFont="1" applyBorder="1" applyAlignment="1">
      <alignment vertical="center"/>
    </xf>
    <xf numFmtId="0" fontId="18" fillId="0" borderId="10" xfId="0" applyFont="1" applyBorder="1" applyAlignment="1">
      <alignment vertical="center"/>
    </xf>
    <xf numFmtId="0" fontId="22" fillId="0" borderId="10" xfId="0" applyFont="1" applyBorder="1" applyAlignment="1">
      <alignment horizontal="left" vertical="center" wrapText="1"/>
    </xf>
    <xf numFmtId="4" fontId="18" fillId="0" borderId="10" xfId="0" applyNumberFormat="1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22" fillId="0" borderId="10" xfId="0" applyFont="1" applyBorder="1" applyAlignment="1">
      <alignment horizontal="right" vertical="center"/>
    </xf>
    <xf numFmtId="0" fontId="18" fillId="0" borderId="10" xfId="0" applyFont="1" applyBorder="1" applyAlignment="1">
      <alignment horizontal="right" vertical="center"/>
    </xf>
    <xf numFmtId="44" fontId="21" fillId="0" borderId="0" xfId="42" applyFont="1" applyBorder="1" applyAlignment="1">
      <alignment horizontal="right" vertical="center"/>
    </xf>
    <xf numFmtId="44" fontId="21" fillId="0" borderId="0" xfId="42" applyFont="1" applyBorder="1" applyAlignment="1">
      <alignment horizontal="left" vertical="center"/>
    </xf>
    <xf numFmtId="44" fontId="18" fillId="0" borderId="10" xfId="42" applyFont="1" applyBorder="1" applyAlignment="1">
      <alignment vertical="center"/>
    </xf>
    <xf numFmtId="44" fontId="22" fillId="0" borderId="10" xfId="42" applyFont="1" applyBorder="1" applyAlignment="1">
      <alignment vertical="center"/>
    </xf>
    <xf numFmtId="4" fontId="21" fillId="0" borderId="0" xfId="0" applyNumberFormat="1" applyFont="1" applyAlignment="1">
      <alignment vertical="center"/>
    </xf>
    <xf numFmtId="0" fontId="18" fillId="0" borderId="11" xfId="0" applyFont="1" applyBorder="1" applyAlignment="1">
      <alignment vertical="center"/>
    </xf>
    <xf numFmtId="4" fontId="21" fillId="0" borderId="10" xfId="0" applyNumberFormat="1" applyFont="1" applyBorder="1" applyAlignment="1">
      <alignment vertical="center"/>
    </xf>
    <xf numFmtId="44" fontId="21" fillId="0" borderId="12" xfId="42" applyFont="1" applyBorder="1" applyAlignment="1">
      <alignment horizontal="right" vertical="center"/>
    </xf>
    <xf numFmtId="49" fontId="24" fillId="0" borderId="0" xfId="0" applyNumberFormat="1" applyFont="1" applyAlignment="1">
      <alignment horizontal="left" vertical="center" wrapText="1"/>
    </xf>
    <xf numFmtId="0" fontId="20" fillId="0" borderId="0" xfId="0" applyFont="1" applyAlignment="1">
      <alignment horizontal="center" vertical="center"/>
    </xf>
  </cellXfs>
  <cellStyles count="43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  <cellStyle name="Valuta" xfId="4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CEB69-D642-481B-B065-42E271FA8A27}">
  <sheetPr>
    <pageSetUpPr fitToPage="1"/>
  </sheetPr>
  <dimension ref="A1:I106"/>
  <sheetViews>
    <sheetView tabSelected="1" topLeftCell="A77" zoomScale="80" zoomScaleNormal="80" workbookViewId="0">
      <selection activeCell="B105" sqref="B105"/>
    </sheetView>
  </sheetViews>
  <sheetFormatPr defaultRowHeight="15" x14ac:dyDescent="0.25"/>
  <cols>
    <col min="1" max="1" width="11.5703125" bestFit="1" customWidth="1"/>
    <col min="2" max="2" width="19" customWidth="1"/>
    <col min="3" max="3" width="60.85546875" bestFit="1" customWidth="1"/>
    <col min="4" max="4" width="95.140625" bestFit="1" customWidth="1"/>
    <col min="5" max="5" width="21.5703125" bestFit="1" customWidth="1"/>
    <col min="6" max="6" width="22.5703125" bestFit="1" customWidth="1"/>
    <col min="7" max="7" width="38.7109375" bestFit="1" customWidth="1"/>
    <col min="8" max="8" width="22.42578125" bestFit="1" customWidth="1"/>
    <col min="9" max="9" width="18.140625" customWidth="1"/>
  </cols>
  <sheetData>
    <row r="1" spans="1:9" s="1" customFormat="1" ht="33" customHeight="1" x14ac:dyDescent="0.25">
      <c r="A1" s="24" t="s">
        <v>129</v>
      </c>
      <c r="B1" s="24"/>
      <c r="C1" s="24"/>
      <c r="D1" s="24"/>
      <c r="E1" s="24"/>
      <c r="F1" s="24"/>
      <c r="G1" s="24"/>
      <c r="H1" s="24"/>
      <c r="I1" s="24"/>
    </row>
    <row r="2" spans="1:9" s="1" customFormat="1" ht="33" customHeight="1" x14ac:dyDescent="0.25">
      <c r="A2" s="24" t="s">
        <v>130</v>
      </c>
      <c r="B2" s="24"/>
      <c r="C2" s="24"/>
      <c r="D2" s="24"/>
      <c r="E2" s="24"/>
      <c r="F2" s="24"/>
      <c r="G2" s="24"/>
      <c r="H2" s="24"/>
      <c r="I2" s="24"/>
    </row>
    <row r="3" spans="1:9" s="1" customFormat="1" ht="48.75" customHeight="1" x14ac:dyDescent="0.25">
      <c r="A3" s="23" t="s">
        <v>118</v>
      </c>
      <c r="B3" s="23"/>
      <c r="C3" s="23"/>
      <c r="D3" s="23"/>
      <c r="E3" s="23"/>
      <c r="F3" s="23"/>
      <c r="G3" s="23"/>
      <c r="H3" s="23"/>
      <c r="I3" s="23"/>
    </row>
    <row r="6" spans="1:9" s="3" customFormat="1" ht="44.25" customHeight="1" x14ac:dyDescent="0.25">
      <c r="A6" s="6" t="s">
        <v>134</v>
      </c>
      <c r="B6" s="7" t="s">
        <v>123</v>
      </c>
      <c r="C6" s="6" t="s">
        <v>119</v>
      </c>
      <c r="D6" s="6" t="s">
        <v>120</v>
      </c>
      <c r="E6" s="6" t="s">
        <v>121</v>
      </c>
      <c r="F6" s="6" t="s">
        <v>122</v>
      </c>
      <c r="G6" s="6" t="s">
        <v>127</v>
      </c>
      <c r="H6" s="7" t="s">
        <v>124</v>
      </c>
      <c r="I6" s="6" t="s">
        <v>125</v>
      </c>
    </row>
    <row r="7" spans="1:9" s="3" customFormat="1" ht="20.100000000000001" customHeight="1" x14ac:dyDescent="0.25">
      <c r="A7" s="9">
        <v>540</v>
      </c>
      <c r="B7" s="8">
        <v>44679</v>
      </c>
      <c r="C7" s="9" t="s">
        <v>0</v>
      </c>
      <c r="D7" s="9" t="s">
        <v>11</v>
      </c>
      <c r="E7" s="9" t="s">
        <v>131</v>
      </c>
      <c r="F7" s="9" t="s">
        <v>126</v>
      </c>
      <c r="G7" s="10" t="s">
        <v>133</v>
      </c>
      <c r="H7" s="17">
        <v>11827.7</v>
      </c>
      <c r="I7" s="11" t="s">
        <v>128</v>
      </c>
    </row>
    <row r="8" spans="1:9" s="3" customFormat="1" ht="20.100000000000001" customHeight="1" x14ac:dyDescent="0.25">
      <c r="A8" s="9">
        <v>244</v>
      </c>
      <c r="B8" s="8">
        <v>44634</v>
      </c>
      <c r="C8" s="9" t="s">
        <v>1</v>
      </c>
      <c r="D8" s="9" t="s">
        <v>12</v>
      </c>
      <c r="E8" s="9" t="s">
        <v>132</v>
      </c>
      <c r="F8" s="9" t="s">
        <v>126</v>
      </c>
      <c r="G8" s="10" t="s">
        <v>133</v>
      </c>
      <c r="H8" s="17">
        <v>12947.4</v>
      </c>
      <c r="I8" s="11" t="s">
        <v>128</v>
      </c>
    </row>
    <row r="9" spans="1:9" s="3" customFormat="1" ht="20.100000000000001" customHeight="1" x14ac:dyDescent="0.25">
      <c r="A9" s="9">
        <v>104</v>
      </c>
      <c r="B9" s="8">
        <v>44595</v>
      </c>
      <c r="C9" s="9" t="s">
        <v>2</v>
      </c>
      <c r="D9" s="9" t="s">
        <v>13</v>
      </c>
      <c r="E9" s="9" t="s">
        <v>131</v>
      </c>
      <c r="F9" s="9" t="s">
        <v>136</v>
      </c>
      <c r="G9" s="10" t="s">
        <v>135</v>
      </c>
      <c r="H9" s="17">
        <v>24488.9</v>
      </c>
      <c r="I9" s="11" t="s">
        <v>128</v>
      </c>
    </row>
    <row r="10" spans="1:9" s="3" customFormat="1" ht="20.100000000000001" customHeight="1" x14ac:dyDescent="0.25">
      <c r="A10" s="9">
        <v>256</v>
      </c>
      <c r="B10" s="8">
        <v>44635</v>
      </c>
      <c r="C10" s="9" t="s">
        <v>14</v>
      </c>
      <c r="D10" s="9" t="s">
        <v>15</v>
      </c>
      <c r="E10" s="9" t="s">
        <v>131</v>
      </c>
      <c r="F10" s="9" t="s">
        <v>126</v>
      </c>
      <c r="G10" s="10" t="s">
        <v>133</v>
      </c>
      <c r="H10" s="17">
        <v>26494.2</v>
      </c>
      <c r="I10" s="11" t="s">
        <v>128</v>
      </c>
    </row>
    <row r="11" spans="1:9" s="3" customFormat="1" ht="20.100000000000001" customHeight="1" x14ac:dyDescent="0.25">
      <c r="A11" s="9">
        <v>301</v>
      </c>
      <c r="B11" s="8">
        <v>44638</v>
      </c>
      <c r="C11" s="9" t="s">
        <v>3</v>
      </c>
      <c r="D11" s="9" t="s">
        <v>16</v>
      </c>
      <c r="E11" s="9" t="s">
        <v>131</v>
      </c>
      <c r="F11" s="9" t="s">
        <v>126</v>
      </c>
      <c r="G11" s="10" t="s">
        <v>133</v>
      </c>
      <c r="H11" s="17">
        <v>10000</v>
      </c>
      <c r="I11" s="11" t="s">
        <v>128</v>
      </c>
    </row>
    <row r="12" spans="1:9" s="3" customFormat="1" ht="20.100000000000001" customHeight="1" x14ac:dyDescent="0.25">
      <c r="A12" s="9">
        <v>701</v>
      </c>
      <c r="B12" s="8">
        <v>44789</v>
      </c>
      <c r="C12" s="9" t="s">
        <v>4</v>
      </c>
      <c r="D12" s="9" t="s">
        <v>17</v>
      </c>
      <c r="E12" s="9" t="s">
        <v>131</v>
      </c>
      <c r="F12" s="9" t="s">
        <v>126</v>
      </c>
      <c r="G12" s="10" t="s">
        <v>133</v>
      </c>
      <c r="H12" s="17">
        <v>45079.4</v>
      </c>
      <c r="I12" s="11" t="s">
        <v>128</v>
      </c>
    </row>
    <row r="13" spans="1:9" s="3" customFormat="1" ht="20.100000000000001" customHeight="1" x14ac:dyDescent="0.25">
      <c r="A13" s="9">
        <v>701</v>
      </c>
      <c r="B13" s="8">
        <v>44789</v>
      </c>
      <c r="C13" s="9" t="s">
        <v>5</v>
      </c>
      <c r="D13" s="9" t="s">
        <v>17</v>
      </c>
      <c r="E13" s="9" t="s">
        <v>131</v>
      </c>
      <c r="F13" s="9" t="s">
        <v>126</v>
      </c>
      <c r="G13" s="10" t="s">
        <v>133</v>
      </c>
      <c r="H13" s="17">
        <v>63273.45</v>
      </c>
      <c r="I13" s="11" t="s">
        <v>128</v>
      </c>
    </row>
    <row r="14" spans="1:9" s="3" customFormat="1" ht="20.100000000000001" customHeight="1" x14ac:dyDescent="0.25">
      <c r="A14" s="9">
        <v>287</v>
      </c>
      <c r="B14" s="8">
        <v>44648</v>
      </c>
      <c r="C14" s="9" t="s">
        <v>6</v>
      </c>
      <c r="D14" s="9" t="s">
        <v>16</v>
      </c>
      <c r="E14" s="9" t="s">
        <v>131</v>
      </c>
      <c r="F14" s="9" t="s">
        <v>126</v>
      </c>
      <c r="G14" s="9" t="s">
        <v>133</v>
      </c>
      <c r="H14" s="17">
        <v>17002.45</v>
      </c>
      <c r="I14" s="11" t="s">
        <v>128</v>
      </c>
    </row>
    <row r="15" spans="1:9" s="3" customFormat="1" ht="20.100000000000001" customHeight="1" x14ac:dyDescent="0.25">
      <c r="A15" s="9">
        <v>872</v>
      </c>
      <c r="B15" s="8">
        <v>44844</v>
      </c>
      <c r="C15" s="9" t="s">
        <v>7</v>
      </c>
      <c r="D15" s="9" t="s">
        <v>20</v>
      </c>
      <c r="E15" s="9" t="s">
        <v>131</v>
      </c>
      <c r="F15" s="9" t="s">
        <v>126</v>
      </c>
      <c r="G15" s="9" t="s">
        <v>133</v>
      </c>
      <c r="H15" s="17">
        <v>16200</v>
      </c>
      <c r="I15" s="11" t="s">
        <v>128</v>
      </c>
    </row>
    <row r="16" spans="1:9" s="3" customFormat="1" ht="20.100000000000001" customHeight="1" x14ac:dyDescent="0.25">
      <c r="A16" s="9">
        <v>368</v>
      </c>
      <c r="B16" s="8">
        <v>44666</v>
      </c>
      <c r="C16" s="9" t="s">
        <v>8</v>
      </c>
      <c r="D16" s="9" t="s">
        <v>19</v>
      </c>
      <c r="E16" s="9" t="s">
        <v>131</v>
      </c>
      <c r="F16" s="9" t="s">
        <v>126</v>
      </c>
      <c r="G16" s="9" t="s">
        <v>133</v>
      </c>
      <c r="H16" s="17">
        <v>7961.85</v>
      </c>
      <c r="I16" s="11" t="s">
        <v>128</v>
      </c>
    </row>
    <row r="17" spans="1:9" s="3" customFormat="1" ht="20.100000000000001" customHeight="1" x14ac:dyDescent="0.25">
      <c r="A17" s="9">
        <v>668</v>
      </c>
      <c r="B17" s="8">
        <v>44769</v>
      </c>
      <c r="C17" s="9" t="s">
        <v>9</v>
      </c>
      <c r="D17" s="9" t="s">
        <v>18</v>
      </c>
      <c r="E17" s="9" t="s">
        <v>131</v>
      </c>
      <c r="F17" s="9" t="s">
        <v>126</v>
      </c>
      <c r="G17" s="9" t="s">
        <v>133</v>
      </c>
      <c r="H17" s="17">
        <v>5676</v>
      </c>
      <c r="I17" s="11" t="s">
        <v>128</v>
      </c>
    </row>
    <row r="18" spans="1:9" s="3" customFormat="1" ht="20.100000000000001" customHeight="1" x14ac:dyDescent="0.25">
      <c r="A18" s="9">
        <v>176</v>
      </c>
      <c r="B18" s="8">
        <v>44616</v>
      </c>
      <c r="C18" s="9" t="s">
        <v>10</v>
      </c>
      <c r="D18" s="9" t="s">
        <v>60</v>
      </c>
      <c r="E18" s="9" t="s">
        <v>131</v>
      </c>
      <c r="F18" s="9" t="s">
        <v>126</v>
      </c>
      <c r="G18" s="9" t="s">
        <v>133</v>
      </c>
      <c r="H18" s="17">
        <v>47847.45</v>
      </c>
      <c r="I18" s="11" t="s">
        <v>128</v>
      </c>
    </row>
    <row r="19" spans="1:9" s="3" customFormat="1" ht="20.100000000000001" customHeight="1" x14ac:dyDescent="0.25">
      <c r="A19" s="9">
        <v>88</v>
      </c>
      <c r="B19" s="8">
        <v>44592</v>
      </c>
      <c r="C19" s="9" t="s">
        <v>21</v>
      </c>
      <c r="D19" s="9" t="s">
        <v>22</v>
      </c>
      <c r="E19" s="9" t="s">
        <v>131</v>
      </c>
      <c r="F19" s="9" t="s">
        <v>126</v>
      </c>
      <c r="G19" s="9" t="s">
        <v>133</v>
      </c>
      <c r="H19" s="17">
        <v>22137</v>
      </c>
      <c r="I19" s="11" t="s">
        <v>128</v>
      </c>
    </row>
    <row r="20" spans="1:9" s="3" customFormat="1" ht="20.100000000000001" customHeight="1" x14ac:dyDescent="0.25">
      <c r="A20" s="9">
        <v>786</v>
      </c>
      <c r="B20" s="8">
        <v>44811</v>
      </c>
      <c r="C20" s="9" t="s">
        <v>24</v>
      </c>
      <c r="D20" s="9" t="s">
        <v>23</v>
      </c>
      <c r="E20" s="9" t="s">
        <v>151</v>
      </c>
      <c r="F20" s="9" t="s">
        <v>126</v>
      </c>
      <c r="G20" s="9" t="s">
        <v>133</v>
      </c>
      <c r="H20" s="17">
        <v>11712</v>
      </c>
      <c r="I20" s="11" t="s">
        <v>128</v>
      </c>
    </row>
    <row r="21" spans="1:9" s="3" customFormat="1" ht="20.100000000000001" customHeight="1" x14ac:dyDescent="0.25">
      <c r="A21" s="9">
        <v>710</v>
      </c>
      <c r="B21" s="8">
        <v>44792</v>
      </c>
      <c r="C21" s="9" t="s">
        <v>25</v>
      </c>
      <c r="D21" s="9" t="s">
        <v>28</v>
      </c>
      <c r="E21" s="9" t="s">
        <v>151</v>
      </c>
      <c r="F21" s="9" t="s">
        <v>126</v>
      </c>
      <c r="G21" s="9" t="s">
        <v>133</v>
      </c>
      <c r="H21" s="17">
        <v>22659.24</v>
      </c>
      <c r="I21" s="11" t="s">
        <v>128</v>
      </c>
    </row>
    <row r="22" spans="1:9" s="3" customFormat="1" ht="20.100000000000001" customHeight="1" x14ac:dyDescent="0.25">
      <c r="A22" s="9">
        <v>976</v>
      </c>
      <c r="B22" s="8">
        <v>44869</v>
      </c>
      <c r="C22" s="9" t="s">
        <v>25</v>
      </c>
      <c r="D22" s="9" t="s">
        <v>26</v>
      </c>
      <c r="E22" s="9" t="s">
        <v>151</v>
      </c>
      <c r="F22" s="9" t="s">
        <v>126</v>
      </c>
      <c r="G22" s="9" t="s">
        <v>133</v>
      </c>
      <c r="H22" s="17">
        <v>14216.4</v>
      </c>
      <c r="I22" s="11" t="s">
        <v>128</v>
      </c>
    </row>
    <row r="23" spans="1:9" s="3" customFormat="1" ht="20.100000000000001" customHeight="1" x14ac:dyDescent="0.25">
      <c r="A23" s="9">
        <v>176</v>
      </c>
      <c r="B23" s="8">
        <v>44616</v>
      </c>
      <c r="C23" s="9" t="s">
        <v>27</v>
      </c>
      <c r="D23" s="9" t="s">
        <v>28</v>
      </c>
      <c r="E23" s="9" t="s">
        <v>151</v>
      </c>
      <c r="F23" s="9" t="s">
        <v>126</v>
      </c>
      <c r="G23" s="9" t="s">
        <v>156</v>
      </c>
      <c r="H23" s="17">
        <v>6540.35</v>
      </c>
      <c r="I23" s="11" t="s">
        <v>128</v>
      </c>
    </row>
    <row r="24" spans="1:9" s="3" customFormat="1" ht="20.100000000000001" customHeight="1" x14ac:dyDescent="0.25">
      <c r="A24" s="9">
        <v>176</v>
      </c>
      <c r="B24" s="8">
        <v>44616</v>
      </c>
      <c r="C24" s="9" t="s">
        <v>29</v>
      </c>
      <c r="D24" s="9" t="s">
        <v>30</v>
      </c>
      <c r="E24" s="9" t="s">
        <v>132</v>
      </c>
      <c r="F24" s="9" t="s">
        <v>126</v>
      </c>
      <c r="G24" s="9" t="s">
        <v>133</v>
      </c>
      <c r="H24" s="17">
        <v>32492.7</v>
      </c>
      <c r="I24" s="11" t="s">
        <v>128</v>
      </c>
    </row>
    <row r="25" spans="1:9" s="3" customFormat="1" ht="20.100000000000001" customHeight="1" x14ac:dyDescent="0.25">
      <c r="A25" s="9">
        <v>307</v>
      </c>
      <c r="B25" s="8">
        <v>44655</v>
      </c>
      <c r="C25" s="9" t="s">
        <v>31</v>
      </c>
      <c r="D25" s="9" t="s">
        <v>32</v>
      </c>
      <c r="E25" s="9" t="s">
        <v>152</v>
      </c>
      <c r="F25" s="9" t="s">
        <v>126</v>
      </c>
      <c r="G25" s="9" t="s">
        <v>133</v>
      </c>
      <c r="H25" s="17">
        <v>5246.14</v>
      </c>
      <c r="I25" s="11" t="s">
        <v>128</v>
      </c>
    </row>
    <row r="26" spans="1:9" s="3" customFormat="1" ht="20.100000000000001" customHeight="1" x14ac:dyDescent="0.25">
      <c r="A26" s="9">
        <v>224</v>
      </c>
      <c r="B26" s="8">
        <v>44627</v>
      </c>
      <c r="C26" s="9" t="s">
        <v>34</v>
      </c>
      <c r="D26" s="9" t="s">
        <v>33</v>
      </c>
      <c r="E26" s="9" t="s">
        <v>132</v>
      </c>
      <c r="F26" s="9" t="s">
        <v>126</v>
      </c>
      <c r="G26" s="9" t="s">
        <v>133</v>
      </c>
      <c r="H26" s="17">
        <v>8692.0499999999993</v>
      </c>
      <c r="I26" s="11" t="s">
        <v>128</v>
      </c>
    </row>
    <row r="27" spans="1:9" s="3" customFormat="1" ht="20.100000000000001" customHeight="1" x14ac:dyDescent="0.25">
      <c r="A27" s="9">
        <v>160</v>
      </c>
      <c r="B27" s="8">
        <v>44609</v>
      </c>
      <c r="C27" s="9" t="s">
        <v>35</v>
      </c>
      <c r="D27" s="9" t="s">
        <v>162</v>
      </c>
      <c r="E27" s="9" t="s">
        <v>132</v>
      </c>
      <c r="F27" s="9" t="s">
        <v>126</v>
      </c>
      <c r="G27" s="9" t="s">
        <v>133</v>
      </c>
      <c r="H27" s="17">
        <v>21798.5</v>
      </c>
      <c r="I27" s="11" t="s">
        <v>128</v>
      </c>
    </row>
    <row r="28" spans="1:9" s="3" customFormat="1" ht="20.100000000000001" customHeight="1" x14ac:dyDescent="0.25">
      <c r="A28" s="9">
        <v>947</v>
      </c>
      <c r="B28" s="8">
        <v>44858</v>
      </c>
      <c r="C28" s="9" t="s">
        <v>36</v>
      </c>
      <c r="D28" s="9" t="s">
        <v>37</v>
      </c>
      <c r="E28" s="9" t="s">
        <v>132</v>
      </c>
      <c r="F28" s="9" t="s">
        <v>136</v>
      </c>
      <c r="G28" s="9" t="s">
        <v>135</v>
      </c>
      <c r="H28" s="17">
        <v>10662.3</v>
      </c>
      <c r="I28" s="11" t="s">
        <v>128</v>
      </c>
    </row>
    <row r="29" spans="1:9" s="3" customFormat="1" ht="20.100000000000001" customHeight="1" x14ac:dyDescent="0.25">
      <c r="A29" s="9">
        <v>224</v>
      </c>
      <c r="B29" s="8">
        <v>44627</v>
      </c>
      <c r="C29" s="9" t="s">
        <v>38</v>
      </c>
      <c r="D29" s="9" t="s">
        <v>39</v>
      </c>
      <c r="E29" s="9" t="s">
        <v>131</v>
      </c>
      <c r="F29" s="9" t="s">
        <v>126</v>
      </c>
      <c r="G29" s="9" t="s">
        <v>133</v>
      </c>
      <c r="H29" s="17">
        <v>5704.95</v>
      </c>
      <c r="I29" s="11" t="s">
        <v>128</v>
      </c>
    </row>
    <row r="30" spans="1:9" s="3" customFormat="1" ht="20.100000000000001" customHeight="1" x14ac:dyDescent="0.25">
      <c r="A30" s="9">
        <v>826</v>
      </c>
      <c r="B30" s="8">
        <v>44826</v>
      </c>
      <c r="C30" s="9" t="s">
        <v>40</v>
      </c>
      <c r="D30" s="9" t="s">
        <v>161</v>
      </c>
      <c r="E30" s="9" t="s">
        <v>152</v>
      </c>
      <c r="F30" s="9" t="s">
        <v>136</v>
      </c>
      <c r="G30" s="9" t="s">
        <v>135</v>
      </c>
      <c r="H30" s="17">
        <v>18465.150000000001</v>
      </c>
      <c r="I30" s="11" t="s">
        <v>128</v>
      </c>
    </row>
    <row r="31" spans="1:9" s="3" customFormat="1" ht="20.100000000000001" customHeight="1" x14ac:dyDescent="0.25">
      <c r="A31" s="9">
        <v>176</v>
      </c>
      <c r="B31" s="8">
        <v>44616</v>
      </c>
      <c r="C31" s="9" t="s">
        <v>40</v>
      </c>
      <c r="D31" s="9" t="s">
        <v>41</v>
      </c>
      <c r="E31" s="9" t="s">
        <v>131</v>
      </c>
      <c r="F31" s="9" t="s">
        <v>126</v>
      </c>
      <c r="G31" s="9" t="s">
        <v>133</v>
      </c>
      <c r="H31" s="17">
        <v>36967.35</v>
      </c>
      <c r="I31" s="11" t="s">
        <v>128</v>
      </c>
    </row>
    <row r="32" spans="1:9" s="3" customFormat="1" ht="20.100000000000001" customHeight="1" x14ac:dyDescent="0.25">
      <c r="A32" s="9">
        <v>88</v>
      </c>
      <c r="B32" s="8">
        <v>44592</v>
      </c>
      <c r="C32" s="9" t="s">
        <v>40</v>
      </c>
      <c r="D32" s="9" t="s">
        <v>42</v>
      </c>
      <c r="E32" s="9" t="s">
        <v>131</v>
      </c>
      <c r="F32" s="9" t="s">
        <v>126</v>
      </c>
      <c r="G32" s="9" t="s">
        <v>133</v>
      </c>
      <c r="H32" s="17">
        <v>41917.1</v>
      </c>
      <c r="I32" s="11" t="s">
        <v>128</v>
      </c>
    </row>
    <row r="33" spans="1:9" s="3" customFormat="1" ht="20.100000000000001" customHeight="1" x14ac:dyDescent="0.25">
      <c r="A33" s="9">
        <v>370</v>
      </c>
      <c r="B33" s="8">
        <v>44676</v>
      </c>
      <c r="C33" s="9" t="s">
        <v>40</v>
      </c>
      <c r="D33" s="9" t="s">
        <v>157</v>
      </c>
      <c r="E33" s="9" t="s">
        <v>152</v>
      </c>
      <c r="F33" s="9" t="s">
        <v>126</v>
      </c>
      <c r="G33" s="9" t="s">
        <v>133</v>
      </c>
      <c r="H33" s="17">
        <v>8616</v>
      </c>
      <c r="I33" s="11" t="s">
        <v>128</v>
      </c>
    </row>
    <row r="34" spans="1:9" s="3" customFormat="1" ht="20.100000000000001" customHeight="1" x14ac:dyDescent="0.25">
      <c r="A34" s="9">
        <v>835</v>
      </c>
      <c r="B34" s="8">
        <v>44826</v>
      </c>
      <c r="C34" s="9" t="s">
        <v>40</v>
      </c>
      <c r="D34" s="9" t="s">
        <v>43</v>
      </c>
      <c r="E34" s="9" t="s">
        <v>132</v>
      </c>
      <c r="F34" s="9" t="s">
        <v>136</v>
      </c>
      <c r="G34" s="9" t="s">
        <v>135</v>
      </c>
      <c r="H34" s="17">
        <v>7220.5</v>
      </c>
      <c r="I34" s="11" t="s">
        <v>128</v>
      </c>
    </row>
    <row r="35" spans="1:9" s="3" customFormat="1" ht="20.100000000000001" customHeight="1" x14ac:dyDescent="0.25">
      <c r="A35" s="9">
        <v>176</v>
      </c>
      <c r="B35" s="8">
        <v>44616</v>
      </c>
      <c r="C35" s="9" t="s">
        <v>45</v>
      </c>
      <c r="D35" s="9" t="s">
        <v>44</v>
      </c>
      <c r="E35" s="9" t="s">
        <v>131</v>
      </c>
      <c r="F35" s="9" t="s">
        <v>126</v>
      </c>
      <c r="G35" s="9" t="s">
        <v>133</v>
      </c>
      <c r="H35" s="17">
        <v>29051.75</v>
      </c>
      <c r="I35" s="11" t="s">
        <v>128</v>
      </c>
    </row>
    <row r="36" spans="1:9" s="3" customFormat="1" ht="20.100000000000001" customHeight="1" x14ac:dyDescent="0.25">
      <c r="A36" s="9">
        <v>176</v>
      </c>
      <c r="B36" s="8">
        <v>44616</v>
      </c>
      <c r="C36" s="9" t="s">
        <v>45</v>
      </c>
      <c r="D36" s="9" t="s">
        <v>46</v>
      </c>
      <c r="E36" s="9" t="s">
        <v>131</v>
      </c>
      <c r="F36" s="9" t="s">
        <v>126</v>
      </c>
      <c r="G36" s="9" t="s">
        <v>133</v>
      </c>
      <c r="H36" s="17">
        <v>33865.1</v>
      </c>
      <c r="I36" s="11" t="s">
        <v>128</v>
      </c>
    </row>
    <row r="37" spans="1:9" s="3" customFormat="1" ht="20.100000000000001" customHeight="1" x14ac:dyDescent="0.25">
      <c r="A37" s="9">
        <v>491</v>
      </c>
      <c r="B37" s="8">
        <v>44708</v>
      </c>
      <c r="C37" s="9" t="s">
        <v>47</v>
      </c>
      <c r="D37" s="9" t="s">
        <v>48</v>
      </c>
      <c r="E37" s="9" t="s">
        <v>131</v>
      </c>
      <c r="F37" s="9" t="s">
        <v>126</v>
      </c>
      <c r="G37" s="9" t="s">
        <v>133</v>
      </c>
      <c r="H37" s="17">
        <v>12171.6</v>
      </c>
      <c r="I37" s="11" t="s">
        <v>128</v>
      </c>
    </row>
    <row r="38" spans="1:9" s="3" customFormat="1" ht="20.100000000000001" customHeight="1" x14ac:dyDescent="0.25">
      <c r="A38" s="9">
        <v>701</v>
      </c>
      <c r="B38" s="8">
        <v>44789</v>
      </c>
      <c r="C38" s="9" t="s">
        <v>49</v>
      </c>
      <c r="D38" s="9" t="s">
        <v>17</v>
      </c>
      <c r="E38" s="9" t="s">
        <v>131</v>
      </c>
      <c r="F38" s="9" t="s">
        <v>126</v>
      </c>
      <c r="G38" s="9" t="s">
        <v>133</v>
      </c>
      <c r="H38" s="17">
        <v>118832.4</v>
      </c>
      <c r="I38" s="11" t="s">
        <v>128</v>
      </c>
    </row>
    <row r="39" spans="1:9" s="3" customFormat="1" ht="20.100000000000001" customHeight="1" x14ac:dyDescent="0.25">
      <c r="A39" s="9">
        <v>224</v>
      </c>
      <c r="B39" s="8">
        <v>44627</v>
      </c>
      <c r="C39" s="9" t="s">
        <v>49</v>
      </c>
      <c r="D39" s="9" t="s">
        <v>48</v>
      </c>
      <c r="E39" s="9" t="s">
        <v>131</v>
      </c>
      <c r="F39" s="9" t="s">
        <v>126</v>
      </c>
      <c r="G39" s="9" t="s">
        <v>133</v>
      </c>
      <c r="H39" s="17">
        <v>7250.9</v>
      </c>
      <c r="I39" s="11" t="s">
        <v>128</v>
      </c>
    </row>
    <row r="40" spans="1:9" s="3" customFormat="1" ht="20.100000000000001" customHeight="1" x14ac:dyDescent="0.25">
      <c r="A40" s="9">
        <v>176</v>
      </c>
      <c r="B40" s="8">
        <v>44616</v>
      </c>
      <c r="C40" s="9" t="s">
        <v>49</v>
      </c>
      <c r="D40" s="9" t="s">
        <v>33</v>
      </c>
      <c r="E40" s="9" t="s">
        <v>132</v>
      </c>
      <c r="F40" s="9" t="s">
        <v>126</v>
      </c>
      <c r="G40" s="9" t="s">
        <v>133</v>
      </c>
      <c r="H40" s="17">
        <v>8397.65</v>
      </c>
      <c r="I40" s="11" t="s">
        <v>128</v>
      </c>
    </row>
    <row r="41" spans="1:9" s="3" customFormat="1" ht="20.100000000000001" customHeight="1" x14ac:dyDescent="0.25">
      <c r="A41" s="9">
        <v>176</v>
      </c>
      <c r="B41" s="8">
        <v>44616</v>
      </c>
      <c r="C41" s="9" t="s">
        <v>50</v>
      </c>
      <c r="D41" s="9" t="s">
        <v>48</v>
      </c>
      <c r="E41" s="9" t="s">
        <v>131</v>
      </c>
      <c r="F41" s="9" t="s">
        <v>126</v>
      </c>
      <c r="G41" s="9" t="s">
        <v>133</v>
      </c>
      <c r="H41" s="17">
        <v>5674.3</v>
      </c>
      <c r="I41" s="11" t="s">
        <v>128</v>
      </c>
    </row>
    <row r="42" spans="1:9" s="3" customFormat="1" ht="20.100000000000001" customHeight="1" x14ac:dyDescent="0.25">
      <c r="A42" s="9">
        <v>411</v>
      </c>
      <c r="B42" s="8">
        <v>44678</v>
      </c>
      <c r="C42" s="9" t="str">
        <f t="shared" ref="C42" si="0">"Garage-Carrozzeria Zoccatelli Sagl"</f>
        <v>Garage-Carrozzeria Zoccatelli Sagl</v>
      </c>
      <c r="D42" s="9" t="s">
        <v>140</v>
      </c>
      <c r="E42" s="9" t="s">
        <v>132</v>
      </c>
      <c r="F42" s="9" t="s">
        <v>136</v>
      </c>
      <c r="G42" s="9" t="s">
        <v>135</v>
      </c>
      <c r="H42" s="17">
        <v>24740</v>
      </c>
      <c r="I42" s="11" t="s">
        <v>128</v>
      </c>
    </row>
    <row r="43" spans="1:9" s="3" customFormat="1" ht="20.100000000000001" customHeight="1" x14ac:dyDescent="0.25">
      <c r="A43" s="9">
        <v>482</v>
      </c>
      <c r="B43" s="8">
        <v>44704</v>
      </c>
      <c r="C43" s="9" t="s">
        <v>51</v>
      </c>
      <c r="D43" s="9" t="s">
        <v>52</v>
      </c>
      <c r="E43" s="9" t="s">
        <v>132</v>
      </c>
      <c r="F43" s="9" t="s">
        <v>136</v>
      </c>
      <c r="G43" s="9" t="s">
        <v>135</v>
      </c>
      <c r="H43" s="17">
        <v>17225.55</v>
      </c>
      <c r="I43" s="11" t="s">
        <v>128</v>
      </c>
    </row>
    <row r="44" spans="1:9" s="3" customFormat="1" ht="20.100000000000001" customHeight="1" x14ac:dyDescent="0.25">
      <c r="A44" s="9">
        <v>491</v>
      </c>
      <c r="B44" s="8">
        <v>44708</v>
      </c>
      <c r="C44" s="9" t="s">
        <v>53</v>
      </c>
      <c r="D44" s="9" t="s">
        <v>160</v>
      </c>
      <c r="E44" s="9" t="s">
        <v>131</v>
      </c>
      <c r="F44" s="9" t="s">
        <v>126</v>
      </c>
      <c r="G44" s="9" t="s">
        <v>133</v>
      </c>
      <c r="H44" s="17">
        <v>10985.4</v>
      </c>
      <c r="I44" s="11" t="s">
        <v>128</v>
      </c>
    </row>
    <row r="45" spans="1:9" s="3" customFormat="1" ht="20.100000000000001" customHeight="1" x14ac:dyDescent="0.25">
      <c r="A45" s="9">
        <v>491</v>
      </c>
      <c r="B45" s="8">
        <v>44708</v>
      </c>
      <c r="C45" s="9" t="s">
        <v>54</v>
      </c>
      <c r="D45" s="9" t="s">
        <v>56</v>
      </c>
      <c r="E45" s="9" t="s">
        <v>131</v>
      </c>
      <c r="F45" s="9" t="s">
        <v>126</v>
      </c>
      <c r="G45" s="9" t="s">
        <v>133</v>
      </c>
      <c r="H45" s="17">
        <v>12697.85</v>
      </c>
      <c r="I45" s="11" t="s">
        <v>128</v>
      </c>
    </row>
    <row r="46" spans="1:9" s="3" customFormat="1" ht="20.100000000000001" customHeight="1" x14ac:dyDescent="0.25">
      <c r="A46" s="9">
        <v>668</v>
      </c>
      <c r="B46" s="8">
        <v>44769</v>
      </c>
      <c r="C46" s="9" t="s">
        <v>55</v>
      </c>
      <c r="D46" s="9" t="s">
        <v>150</v>
      </c>
      <c r="E46" s="9" t="s">
        <v>131</v>
      </c>
      <c r="F46" s="9" t="s">
        <v>136</v>
      </c>
      <c r="G46" s="12" t="s">
        <v>135</v>
      </c>
      <c r="H46" s="17">
        <v>33225.449999999997</v>
      </c>
      <c r="I46" s="11" t="s">
        <v>128</v>
      </c>
    </row>
    <row r="47" spans="1:9" s="3" customFormat="1" ht="20.100000000000001" customHeight="1" x14ac:dyDescent="0.25">
      <c r="A47" s="9">
        <v>308</v>
      </c>
      <c r="B47" s="8">
        <v>44655</v>
      </c>
      <c r="C47" s="9" t="s">
        <v>57</v>
      </c>
      <c r="D47" s="9" t="s">
        <v>159</v>
      </c>
      <c r="E47" s="9" t="s">
        <v>152</v>
      </c>
      <c r="F47" s="9" t="s">
        <v>136</v>
      </c>
      <c r="G47" s="12" t="s">
        <v>135</v>
      </c>
      <c r="H47" s="17">
        <v>43800</v>
      </c>
      <c r="I47" s="11" t="s">
        <v>128</v>
      </c>
    </row>
    <row r="48" spans="1:9" s="3" customFormat="1" ht="20.100000000000001" customHeight="1" x14ac:dyDescent="0.25">
      <c r="A48" s="9">
        <v>714</v>
      </c>
      <c r="B48" s="8">
        <v>44795</v>
      </c>
      <c r="C48" s="9" t="s">
        <v>57</v>
      </c>
      <c r="D48" s="9" t="s">
        <v>58</v>
      </c>
      <c r="E48" s="9" t="s">
        <v>131</v>
      </c>
      <c r="F48" s="9" t="s">
        <v>126</v>
      </c>
      <c r="G48" s="9" t="s">
        <v>133</v>
      </c>
      <c r="H48" s="17">
        <v>10300</v>
      </c>
      <c r="I48" s="11" t="s">
        <v>128</v>
      </c>
    </row>
    <row r="49" spans="1:9" s="3" customFormat="1" ht="20.100000000000001" customHeight="1" x14ac:dyDescent="0.25">
      <c r="A49" s="9">
        <v>224</v>
      </c>
      <c r="B49" s="8">
        <v>44627</v>
      </c>
      <c r="C49" s="9" t="s">
        <v>145</v>
      </c>
      <c r="D49" s="9" t="s">
        <v>168</v>
      </c>
      <c r="E49" s="9" t="s">
        <v>132</v>
      </c>
      <c r="F49" s="9" t="s">
        <v>126</v>
      </c>
      <c r="G49" s="9" t="s">
        <v>133</v>
      </c>
      <c r="H49" s="17">
        <v>8282.65</v>
      </c>
      <c r="I49" s="11" t="s">
        <v>128</v>
      </c>
    </row>
    <row r="50" spans="1:9" s="3" customFormat="1" ht="20.100000000000001" customHeight="1" x14ac:dyDescent="0.25">
      <c r="A50" s="9">
        <v>176</v>
      </c>
      <c r="B50" s="8">
        <v>44616</v>
      </c>
      <c r="C50" s="9" t="s">
        <v>59</v>
      </c>
      <c r="D50" s="9" t="s">
        <v>44</v>
      </c>
      <c r="E50" s="9" t="s">
        <v>131</v>
      </c>
      <c r="F50" s="9" t="s">
        <v>126</v>
      </c>
      <c r="G50" s="9" t="s">
        <v>133</v>
      </c>
      <c r="H50" s="17">
        <v>85290.4</v>
      </c>
      <c r="I50" s="11" t="s">
        <v>128</v>
      </c>
    </row>
    <row r="51" spans="1:9" s="3" customFormat="1" ht="20.100000000000001" customHeight="1" x14ac:dyDescent="0.25">
      <c r="A51" s="9">
        <v>276</v>
      </c>
      <c r="B51" s="8">
        <v>44645</v>
      </c>
      <c r="C51" s="9" t="s">
        <v>61</v>
      </c>
      <c r="D51" s="9" t="s">
        <v>62</v>
      </c>
      <c r="E51" s="9" t="s">
        <v>132</v>
      </c>
      <c r="F51" s="9" t="s">
        <v>126</v>
      </c>
      <c r="G51" s="9" t="s">
        <v>133</v>
      </c>
      <c r="H51" s="17">
        <v>27086.65</v>
      </c>
      <c r="I51" s="11" t="s">
        <v>128</v>
      </c>
    </row>
    <row r="52" spans="1:9" s="3" customFormat="1" ht="20.100000000000001" customHeight="1" x14ac:dyDescent="0.25">
      <c r="A52" s="9">
        <v>683</v>
      </c>
      <c r="B52" s="8">
        <v>44789</v>
      </c>
      <c r="C52" s="9" t="s">
        <v>63</v>
      </c>
      <c r="D52" s="9" t="s">
        <v>142</v>
      </c>
      <c r="E52" s="9" t="s">
        <v>152</v>
      </c>
      <c r="F52" s="9" t="s">
        <v>126</v>
      </c>
      <c r="G52" s="9" t="s">
        <v>156</v>
      </c>
      <c r="H52" s="17">
        <v>10266.700000000001</v>
      </c>
      <c r="I52" s="11" t="s">
        <v>128</v>
      </c>
    </row>
    <row r="53" spans="1:9" s="3" customFormat="1" ht="20.100000000000001" customHeight="1" x14ac:dyDescent="0.25">
      <c r="A53" s="9">
        <v>690</v>
      </c>
      <c r="B53" s="8">
        <v>44789</v>
      </c>
      <c r="C53" s="9" t="s">
        <v>64</v>
      </c>
      <c r="D53" s="9" t="s">
        <v>65</v>
      </c>
      <c r="E53" s="9" t="s">
        <v>132</v>
      </c>
      <c r="F53" s="9" t="s">
        <v>136</v>
      </c>
      <c r="G53" s="12" t="s">
        <v>135</v>
      </c>
      <c r="H53" s="17">
        <v>5897.3</v>
      </c>
      <c r="I53" s="11" t="s">
        <v>128</v>
      </c>
    </row>
    <row r="54" spans="1:9" s="3" customFormat="1" ht="20.100000000000001" customHeight="1" x14ac:dyDescent="0.25">
      <c r="A54" s="9">
        <v>224</v>
      </c>
      <c r="B54" s="8">
        <v>44627</v>
      </c>
      <c r="C54" s="9" t="s">
        <v>66</v>
      </c>
      <c r="D54" s="9" t="s">
        <v>158</v>
      </c>
      <c r="E54" s="9" t="s">
        <v>131</v>
      </c>
      <c r="F54" s="9" t="s">
        <v>126</v>
      </c>
      <c r="G54" s="9" t="s">
        <v>133</v>
      </c>
      <c r="H54" s="17">
        <v>8147.6</v>
      </c>
      <c r="I54" s="11" t="s">
        <v>128</v>
      </c>
    </row>
    <row r="55" spans="1:9" s="3" customFormat="1" ht="20.100000000000001" customHeight="1" x14ac:dyDescent="0.25">
      <c r="A55" s="9">
        <v>336</v>
      </c>
      <c r="B55" s="8">
        <v>44662</v>
      </c>
      <c r="C55" s="9" t="s">
        <v>67</v>
      </c>
      <c r="D55" s="9" t="s">
        <v>68</v>
      </c>
      <c r="E55" s="9" t="s">
        <v>131</v>
      </c>
      <c r="F55" s="9" t="s">
        <v>126</v>
      </c>
      <c r="G55" s="9" t="s">
        <v>133</v>
      </c>
      <c r="H55" s="17">
        <v>8540.6</v>
      </c>
      <c r="I55" s="11" t="s">
        <v>128</v>
      </c>
    </row>
    <row r="56" spans="1:9" s="3" customFormat="1" ht="20.100000000000001" customHeight="1" x14ac:dyDescent="0.25">
      <c r="A56" s="13">
        <v>244</v>
      </c>
      <c r="B56" s="8">
        <v>44634</v>
      </c>
      <c r="C56" s="9" t="s">
        <v>69</v>
      </c>
      <c r="D56" s="9" t="s">
        <v>143</v>
      </c>
      <c r="E56" s="9" t="s">
        <v>131</v>
      </c>
      <c r="F56" s="9" t="s">
        <v>126</v>
      </c>
      <c r="G56" s="9" t="s">
        <v>133</v>
      </c>
      <c r="H56" s="17">
        <v>12461.3</v>
      </c>
      <c r="I56" s="11" t="s">
        <v>128</v>
      </c>
    </row>
    <row r="57" spans="1:9" s="3" customFormat="1" ht="20.100000000000001" customHeight="1" x14ac:dyDescent="0.25">
      <c r="A57" s="9">
        <v>88</v>
      </c>
      <c r="B57" s="8">
        <v>44592</v>
      </c>
      <c r="C57" s="9" t="s">
        <v>69</v>
      </c>
      <c r="D57" s="9" t="s">
        <v>71</v>
      </c>
      <c r="E57" s="9" t="s">
        <v>131</v>
      </c>
      <c r="F57" s="9" t="s">
        <v>126</v>
      </c>
      <c r="G57" s="9" t="s">
        <v>133</v>
      </c>
      <c r="H57" s="17">
        <v>19386</v>
      </c>
      <c r="I57" s="11" t="s">
        <v>128</v>
      </c>
    </row>
    <row r="58" spans="1:9" s="3" customFormat="1" ht="20.100000000000001" customHeight="1" x14ac:dyDescent="0.25">
      <c r="A58" s="9">
        <v>404</v>
      </c>
      <c r="B58" s="8">
        <v>44679</v>
      </c>
      <c r="C58" s="9" t="s">
        <v>69</v>
      </c>
      <c r="D58" s="9" t="s">
        <v>72</v>
      </c>
      <c r="E58" s="9" t="s">
        <v>131</v>
      </c>
      <c r="F58" s="9" t="s">
        <v>126</v>
      </c>
      <c r="G58" s="9" t="s">
        <v>154</v>
      </c>
      <c r="H58" s="17">
        <v>7754.4</v>
      </c>
      <c r="I58" s="11" t="s">
        <v>128</v>
      </c>
    </row>
    <row r="59" spans="1:9" s="3" customFormat="1" ht="20.100000000000001" customHeight="1" x14ac:dyDescent="0.25">
      <c r="A59" s="9">
        <v>563</v>
      </c>
      <c r="B59" s="8">
        <v>44735</v>
      </c>
      <c r="C59" s="9" t="s">
        <v>69</v>
      </c>
      <c r="D59" s="9" t="s">
        <v>70</v>
      </c>
      <c r="E59" s="9" t="s">
        <v>132</v>
      </c>
      <c r="F59" s="9" t="s">
        <v>126</v>
      </c>
      <c r="G59" s="9" t="s">
        <v>154</v>
      </c>
      <c r="H59" s="17">
        <v>7320.65</v>
      </c>
      <c r="I59" s="11" t="s">
        <v>128</v>
      </c>
    </row>
    <row r="60" spans="1:9" s="3" customFormat="1" ht="20.100000000000001" customHeight="1" x14ac:dyDescent="0.25">
      <c r="A60" s="9">
        <v>798</v>
      </c>
      <c r="B60" s="8">
        <v>44819</v>
      </c>
      <c r="C60" s="9" t="str">
        <f t="shared" ref="C60" si="1">"Ingegneria Bottani &amp; Associati SA"</f>
        <v>Ingegneria Bottani &amp; Associati SA</v>
      </c>
      <c r="D60" s="9" t="str">
        <f>"Riale Fornasette - analisi preliminare e messa  in sicurezza urgente"</f>
        <v>Riale Fornasette - analisi preliminare e messa  in sicurezza urgente</v>
      </c>
      <c r="E60" s="9" t="s">
        <v>131</v>
      </c>
      <c r="F60" s="9" t="s">
        <v>126</v>
      </c>
      <c r="G60" s="9" t="s">
        <v>156</v>
      </c>
      <c r="H60" s="17">
        <v>7630.55</v>
      </c>
      <c r="I60" s="11" t="s">
        <v>128</v>
      </c>
    </row>
    <row r="61" spans="1:9" s="3" customFormat="1" ht="20.100000000000001" customHeight="1" x14ac:dyDescent="0.25">
      <c r="A61" s="9">
        <v>145</v>
      </c>
      <c r="B61" s="8">
        <v>44599</v>
      </c>
      <c r="C61" s="9" t="s">
        <v>73</v>
      </c>
      <c r="D61" s="9" t="s">
        <v>137</v>
      </c>
      <c r="E61" s="9" t="s">
        <v>131</v>
      </c>
      <c r="F61" s="9" t="s">
        <v>126</v>
      </c>
      <c r="G61" s="9" t="s">
        <v>133</v>
      </c>
      <c r="H61" s="17">
        <v>21540</v>
      </c>
      <c r="I61" s="11" t="s">
        <v>128</v>
      </c>
    </row>
    <row r="62" spans="1:9" s="3" customFormat="1" ht="20.100000000000001" customHeight="1" x14ac:dyDescent="0.25">
      <c r="A62" s="9">
        <v>145</v>
      </c>
      <c r="B62" s="8">
        <v>44599</v>
      </c>
      <c r="C62" s="9" t="s">
        <v>73</v>
      </c>
      <c r="D62" s="9" t="s">
        <v>138</v>
      </c>
      <c r="E62" s="9" t="s">
        <v>131</v>
      </c>
      <c r="F62" s="9" t="s">
        <v>126</v>
      </c>
      <c r="G62" s="9" t="s">
        <v>133</v>
      </c>
      <c r="H62" s="17">
        <v>10770</v>
      </c>
      <c r="I62" s="11" t="s">
        <v>128</v>
      </c>
    </row>
    <row r="63" spans="1:9" s="3" customFormat="1" ht="20.100000000000001" customHeight="1" x14ac:dyDescent="0.25">
      <c r="A63" s="9">
        <v>223</v>
      </c>
      <c r="B63" s="8">
        <v>44623</v>
      </c>
      <c r="C63" s="9" t="s">
        <v>73</v>
      </c>
      <c r="D63" s="9" t="s">
        <v>139</v>
      </c>
      <c r="E63" s="9" t="s">
        <v>131</v>
      </c>
      <c r="F63" s="9" t="s">
        <v>126</v>
      </c>
      <c r="G63" s="9" t="s">
        <v>133</v>
      </c>
      <c r="H63" s="17">
        <v>6462</v>
      </c>
      <c r="I63" s="11" t="s">
        <v>128</v>
      </c>
    </row>
    <row r="64" spans="1:9" s="3" customFormat="1" ht="20.100000000000001" customHeight="1" x14ac:dyDescent="0.25">
      <c r="A64" s="9">
        <v>772</v>
      </c>
      <c r="B64" s="8">
        <v>44809</v>
      </c>
      <c r="C64" s="9" t="s">
        <v>169</v>
      </c>
      <c r="D64" s="9" t="s">
        <v>117</v>
      </c>
      <c r="E64" s="9" t="s">
        <v>132</v>
      </c>
      <c r="F64" s="9" t="s">
        <v>136</v>
      </c>
      <c r="G64" s="12" t="s">
        <v>135</v>
      </c>
      <c r="H64" s="17">
        <v>7328.05</v>
      </c>
      <c r="I64" s="11" t="s">
        <v>128</v>
      </c>
    </row>
    <row r="65" spans="1:9" s="3" customFormat="1" ht="20.100000000000001" customHeight="1" x14ac:dyDescent="0.25">
      <c r="A65" s="9">
        <v>244</v>
      </c>
      <c r="B65" s="8">
        <v>44634</v>
      </c>
      <c r="C65" s="9" t="s">
        <v>115</v>
      </c>
      <c r="D65" s="9" t="s">
        <v>46</v>
      </c>
      <c r="E65" s="9" t="s">
        <v>131</v>
      </c>
      <c r="F65" s="9" t="s">
        <v>126</v>
      </c>
      <c r="G65" s="9" t="s">
        <v>133</v>
      </c>
      <c r="H65" s="17">
        <v>20366.25</v>
      </c>
      <c r="I65" s="11" t="s">
        <v>128</v>
      </c>
    </row>
    <row r="66" spans="1:9" s="3" customFormat="1" ht="20.100000000000001" customHeight="1" x14ac:dyDescent="0.25">
      <c r="A66" s="9">
        <v>230</v>
      </c>
      <c r="B66" s="8">
        <v>44630</v>
      </c>
      <c r="C66" s="9" t="s">
        <v>115</v>
      </c>
      <c r="D66" s="9" t="s">
        <v>116</v>
      </c>
      <c r="E66" s="9" t="s">
        <v>131</v>
      </c>
      <c r="F66" s="9" t="s">
        <v>136</v>
      </c>
      <c r="G66" s="12" t="s">
        <v>135</v>
      </c>
      <c r="H66" s="17">
        <v>42753.1</v>
      </c>
      <c r="I66" s="11" t="s">
        <v>128</v>
      </c>
    </row>
    <row r="67" spans="1:9" s="3" customFormat="1" ht="20.100000000000001" customHeight="1" x14ac:dyDescent="0.25">
      <c r="A67" s="9">
        <v>176</v>
      </c>
      <c r="B67" s="8">
        <v>44616</v>
      </c>
      <c r="C67" s="9" t="s">
        <v>114</v>
      </c>
      <c r="D67" s="9" t="s">
        <v>155</v>
      </c>
      <c r="E67" s="9" t="s">
        <v>131</v>
      </c>
      <c r="F67" s="9" t="s">
        <v>126</v>
      </c>
      <c r="G67" s="9" t="s">
        <v>133</v>
      </c>
      <c r="H67" s="17">
        <v>5525.45</v>
      </c>
      <c r="I67" s="11" t="s">
        <v>128</v>
      </c>
    </row>
    <row r="68" spans="1:9" s="3" customFormat="1" ht="20.100000000000001" customHeight="1" x14ac:dyDescent="0.25">
      <c r="A68" s="9">
        <v>404</v>
      </c>
      <c r="B68" s="8">
        <v>44679</v>
      </c>
      <c r="C68" s="9" t="s">
        <v>113</v>
      </c>
      <c r="D68" s="9" t="s">
        <v>111</v>
      </c>
      <c r="E68" s="9" t="s">
        <v>132</v>
      </c>
      <c r="F68" s="9" t="s">
        <v>126</v>
      </c>
      <c r="G68" s="9" t="s">
        <v>133</v>
      </c>
      <c r="H68" s="17">
        <v>14765.7</v>
      </c>
      <c r="I68" s="11" t="s">
        <v>128</v>
      </c>
    </row>
    <row r="69" spans="1:9" s="3" customFormat="1" ht="20.100000000000001" customHeight="1" x14ac:dyDescent="0.25">
      <c r="A69" s="9">
        <v>313</v>
      </c>
      <c r="B69" s="8">
        <v>44655</v>
      </c>
      <c r="C69" s="9" t="s">
        <v>113</v>
      </c>
      <c r="D69" s="9" t="s">
        <v>112</v>
      </c>
      <c r="E69" s="9" t="s">
        <v>132</v>
      </c>
      <c r="F69" s="9" t="s">
        <v>136</v>
      </c>
      <c r="G69" s="12" t="s">
        <v>135</v>
      </c>
      <c r="H69" s="17">
        <v>34254.6</v>
      </c>
      <c r="I69" s="11" t="s">
        <v>128</v>
      </c>
    </row>
    <row r="70" spans="1:9" s="3" customFormat="1" ht="20.100000000000001" customHeight="1" x14ac:dyDescent="0.25">
      <c r="A70" s="12">
        <v>276</v>
      </c>
      <c r="B70" s="8">
        <v>44645</v>
      </c>
      <c r="C70" s="9" t="s">
        <v>110</v>
      </c>
      <c r="D70" s="9" t="s">
        <v>149</v>
      </c>
      <c r="E70" s="9" t="s">
        <v>131</v>
      </c>
      <c r="F70" s="9" t="s">
        <v>126</v>
      </c>
      <c r="G70" s="9" t="s">
        <v>133</v>
      </c>
      <c r="H70" s="17">
        <v>12293.95</v>
      </c>
      <c r="I70" s="11" t="s">
        <v>128</v>
      </c>
    </row>
    <row r="71" spans="1:9" s="3" customFormat="1" ht="20.100000000000001" customHeight="1" x14ac:dyDescent="0.25">
      <c r="A71" s="9">
        <v>714</v>
      </c>
      <c r="B71" s="8">
        <v>44795</v>
      </c>
      <c r="C71" s="9" t="s">
        <v>109</v>
      </c>
      <c r="D71" s="9" t="s">
        <v>141</v>
      </c>
      <c r="E71" s="9" t="s">
        <v>131</v>
      </c>
      <c r="F71" s="9" t="s">
        <v>126</v>
      </c>
      <c r="G71" s="9" t="s">
        <v>133</v>
      </c>
      <c r="H71" s="17">
        <v>27377.35</v>
      </c>
      <c r="I71" s="11" t="s">
        <v>128</v>
      </c>
    </row>
    <row r="72" spans="1:9" s="3" customFormat="1" ht="20.100000000000001" customHeight="1" x14ac:dyDescent="0.25">
      <c r="A72" s="9">
        <v>918</v>
      </c>
      <c r="B72" s="8">
        <v>44851</v>
      </c>
      <c r="C72" s="9" t="s">
        <v>107</v>
      </c>
      <c r="D72" s="9" t="s">
        <v>106</v>
      </c>
      <c r="E72" s="9" t="s">
        <v>132</v>
      </c>
      <c r="F72" s="9" t="s">
        <v>136</v>
      </c>
      <c r="G72" s="9" t="s">
        <v>133</v>
      </c>
      <c r="H72" s="17">
        <v>6744.5</v>
      </c>
      <c r="I72" s="11" t="s">
        <v>128</v>
      </c>
    </row>
    <row r="73" spans="1:9" s="3" customFormat="1" ht="20.100000000000001" customHeight="1" x14ac:dyDescent="0.25">
      <c r="A73" s="9">
        <v>939</v>
      </c>
      <c r="B73" s="8">
        <v>44858</v>
      </c>
      <c r="C73" s="12" t="s">
        <v>107</v>
      </c>
      <c r="D73" s="9" t="s">
        <v>108</v>
      </c>
      <c r="E73" s="9" t="s">
        <v>132</v>
      </c>
      <c r="F73" s="9" t="s">
        <v>136</v>
      </c>
      <c r="G73" s="9" t="s">
        <v>133</v>
      </c>
      <c r="H73" s="18">
        <v>8318.2000000000007</v>
      </c>
      <c r="I73" s="11" t="s">
        <v>128</v>
      </c>
    </row>
    <row r="74" spans="1:9" s="3" customFormat="1" ht="20.100000000000001" customHeight="1" x14ac:dyDescent="0.25">
      <c r="A74" s="9">
        <v>375</v>
      </c>
      <c r="B74" s="8">
        <v>44676</v>
      </c>
      <c r="C74" s="9" t="s">
        <v>105</v>
      </c>
      <c r="D74" s="9" t="s">
        <v>104</v>
      </c>
      <c r="E74" s="9" t="s">
        <v>131</v>
      </c>
      <c r="F74" s="9" t="s">
        <v>126</v>
      </c>
      <c r="G74" s="9" t="s">
        <v>133</v>
      </c>
      <c r="H74" s="17">
        <v>49172</v>
      </c>
      <c r="I74" s="11" t="s">
        <v>128</v>
      </c>
    </row>
    <row r="75" spans="1:9" s="3" customFormat="1" ht="20.100000000000001" customHeight="1" x14ac:dyDescent="0.25">
      <c r="A75" s="9">
        <v>608</v>
      </c>
      <c r="B75" s="8">
        <v>44753</v>
      </c>
      <c r="C75" s="9" t="s">
        <v>103</v>
      </c>
      <c r="D75" s="9" t="str">
        <f>"consulenze per Ufficio tecnico"</f>
        <v>consulenze per Ufficio tecnico</v>
      </c>
      <c r="E75" s="9" t="s">
        <v>131</v>
      </c>
      <c r="F75" s="9" t="s">
        <v>126</v>
      </c>
      <c r="G75" s="9" t="s">
        <v>133</v>
      </c>
      <c r="H75" s="17">
        <v>2951.52</v>
      </c>
      <c r="I75" s="11" t="s">
        <v>128</v>
      </c>
    </row>
    <row r="76" spans="1:9" s="3" customFormat="1" ht="20.100000000000001" customHeight="1" x14ac:dyDescent="0.25">
      <c r="A76" s="9">
        <v>276</v>
      </c>
      <c r="B76" s="8">
        <v>44645</v>
      </c>
      <c r="C76" s="12" t="s">
        <v>102</v>
      </c>
      <c r="D76" s="9" t="s">
        <v>44</v>
      </c>
      <c r="E76" s="9" t="s">
        <v>131</v>
      </c>
      <c r="F76" s="9" t="s">
        <v>126</v>
      </c>
      <c r="G76" s="9" t="s">
        <v>133</v>
      </c>
      <c r="H76" s="17">
        <v>10383.75</v>
      </c>
      <c r="I76" s="11" t="s">
        <v>128</v>
      </c>
    </row>
    <row r="77" spans="1:9" s="3" customFormat="1" ht="20.100000000000001" customHeight="1" x14ac:dyDescent="0.25">
      <c r="A77" s="9">
        <v>485</v>
      </c>
      <c r="B77" s="8">
        <v>44704</v>
      </c>
      <c r="C77" s="9" t="s">
        <v>101</v>
      </c>
      <c r="D77" s="9" t="str">
        <f>"pulizie particolari, vetri, tapparelle  lucidatura pavimenti palestra, s.multiuso, bibliot"</f>
        <v>pulizie particolari, vetri, tapparelle  lucidatura pavimenti palestra, s.multiuso, bibliot</v>
      </c>
      <c r="E77" s="9" t="s">
        <v>132</v>
      </c>
      <c r="F77" s="9" t="s">
        <v>126</v>
      </c>
      <c r="G77" s="9" t="s">
        <v>133</v>
      </c>
      <c r="H77" s="17">
        <v>8131.35</v>
      </c>
      <c r="I77" s="11" t="s">
        <v>128</v>
      </c>
    </row>
    <row r="78" spans="1:9" s="3" customFormat="1" ht="20.100000000000001" customHeight="1" x14ac:dyDescent="0.25">
      <c r="A78" s="9">
        <v>244</v>
      </c>
      <c r="B78" s="8">
        <v>44634</v>
      </c>
      <c r="C78" s="9" t="s">
        <v>101</v>
      </c>
      <c r="D78" s="9" t="s">
        <v>163</v>
      </c>
      <c r="E78" s="9" t="s">
        <v>132</v>
      </c>
      <c r="F78" s="9" t="s">
        <v>126</v>
      </c>
      <c r="G78" s="9" t="s">
        <v>133</v>
      </c>
      <c r="H78" s="17">
        <v>41621.75</v>
      </c>
      <c r="I78" s="11" t="s">
        <v>128</v>
      </c>
    </row>
    <row r="79" spans="1:9" s="3" customFormat="1" ht="20.100000000000001" customHeight="1" x14ac:dyDescent="0.25">
      <c r="A79" s="9">
        <v>88</v>
      </c>
      <c r="B79" s="8">
        <v>44592</v>
      </c>
      <c r="C79" s="9" t="s">
        <v>100</v>
      </c>
      <c r="D79" s="9" t="s">
        <v>164</v>
      </c>
      <c r="E79" s="9" t="s">
        <v>131</v>
      </c>
      <c r="F79" s="9" t="s">
        <v>126</v>
      </c>
      <c r="G79" s="9" t="s">
        <v>133</v>
      </c>
      <c r="H79" s="17">
        <v>9014.4</v>
      </c>
      <c r="I79" s="11" t="s">
        <v>128</v>
      </c>
    </row>
    <row r="80" spans="1:9" s="3" customFormat="1" ht="20.100000000000001" customHeight="1" x14ac:dyDescent="0.25">
      <c r="A80" s="9">
        <v>276</v>
      </c>
      <c r="B80" s="8">
        <v>44645</v>
      </c>
      <c r="C80" s="9" t="s">
        <v>99</v>
      </c>
      <c r="D80" s="9" t="s">
        <v>165</v>
      </c>
      <c r="E80" s="9" t="s">
        <v>131</v>
      </c>
      <c r="F80" s="9" t="s">
        <v>126</v>
      </c>
      <c r="G80" s="9" t="s">
        <v>133</v>
      </c>
      <c r="H80" s="17">
        <v>7070.9</v>
      </c>
      <c r="I80" s="11" t="s">
        <v>128</v>
      </c>
    </row>
    <row r="81" spans="1:9" s="3" customFormat="1" ht="20.100000000000001" customHeight="1" x14ac:dyDescent="0.25">
      <c r="A81" s="9">
        <v>104</v>
      </c>
      <c r="B81" s="8">
        <v>44595</v>
      </c>
      <c r="C81" s="9" t="s">
        <v>146</v>
      </c>
      <c r="D81" s="9" t="s">
        <v>147</v>
      </c>
      <c r="E81" s="9" t="s">
        <v>152</v>
      </c>
      <c r="F81" s="9" t="s">
        <v>136</v>
      </c>
      <c r="G81" s="9" t="s">
        <v>135</v>
      </c>
      <c r="H81" s="17">
        <v>31138.42</v>
      </c>
      <c r="I81" s="11" t="s">
        <v>128</v>
      </c>
    </row>
    <row r="82" spans="1:9" s="3" customFormat="1" ht="20.100000000000001" customHeight="1" x14ac:dyDescent="0.25">
      <c r="A82" s="9">
        <v>159</v>
      </c>
      <c r="B82" s="8">
        <v>44609</v>
      </c>
      <c r="C82" s="9" t="s">
        <v>146</v>
      </c>
      <c r="D82" s="9" t="s">
        <v>148</v>
      </c>
      <c r="E82" s="9" t="s">
        <v>152</v>
      </c>
      <c r="F82" s="9" t="s">
        <v>136</v>
      </c>
      <c r="G82" s="9" t="s">
        <v>135</v>
      </c>
      <c r="H82" s="17">
        <v>6362.9</v>
      </c>
      <c r="I82" s="11" t="s">
        <v>128</v>
      </c>
    </row>
    <row r="83" spans="1:9" s="3" customFormat="1" ht="20.100000000000001" customHeight="1" x14ac:dyDescent="0.25">
      <c r="A83" s="9">
        <v>608</v>
      </c>
      <c r="B83" s="8">
        <v>44753</v>
      </c>
      <c r="C83" s="9" t="s">
        <v>146</v>
      </c>
      <c r="D83" s="9" t="s">
        <v>166</v>
      </c>
      <c r="E83" s="9" t="s">
        <v>152</v>
      </c>
      <c r="F83" s="9" t="s">
        <v>126</v>
      </c>
      <c r="G83" s="9" t="s">
        <v>133</v>
      </c>
      <c r="H83" s="17">
        <v>9428.84</v>
      </c>
      <c r="I83" s="11" t="s">
        <v>128</v>
      </c>
    </row>
    <row r="84" spans="1:9" s="3" customFormat="1" ht="20.100000000000001" customHeight="1" x14ac:dyDescent="0.25">
      <c r="A84" s="9">
        <v>88</v>
      </c>
      <c r="B84" s="8">
        <v>44592</v>
      </c>
      <c r="C84" s="9" t="s">
        <v>98</v>
      </c>
      <c r="D84" s="9" t="s">
        <v>97</v>
      </c>
      <c r="E84" s="9" t="s">
        <v>131</v>
      </c>
      <c r="F84" s="9" t="s">
        <v>126</v>
      </c>
      <c r="G84" s="9" t="s">
        <v>133</v>
      </c>
      <c r="H84" s="17">
        <v>9895.7999999999993</v>
      </c>
      <c r="I84" s="11" t="s">
        <v>128</v>
      </c>
    </row>
    <row r="85" spans="1:9" s="3" customFormat="1" ht="20.100000000000001" customHeight="1" x14ac:dyDescent="0.25">
      <c r="A85" s="9">
        <v>68</v>
      </c>
      <c r="B85" s="8">
        <v>44586</v>
      </c>
      <c r="C85" s="9" t="s">
        <v>74</v>
      </c>
      <c r="D85" s="9" t="s">
        <v>144</v>
      </c>
      <c r="E85" s="9" t="s">
        <v>131</v>
      </c>
      <c r="F85" s="9" t="s">
        <v>126</v>
      </c>
      <c r="G85" s="9" t="s">
        <v>133</v>
      </c>
      <c r="H85" s="17">
        <v>16155</v>
      </c>
      <c r="I85" s="11" t="s">
        <v>128</v>
      </c>
    </row>
    <row r="86" spans="1:9" s="3" customFormat="1" ht="20.100000000000001" customHeight="1" x14ac:dyDescent="0.25">
      <c r="A86" s="9">
        <v>650</v>
      </c>
      <c r="B86" s="8">
        <v>44760</v>
      </c>
      <c r="C86" s="9" t="s">
        <v>76</v>
      </c>
      <c r="D86" s="9" t="s">
        <v>75</v>
      </c>
      <c r="E86" s="9" t="s">
        <v>132</v>
      </c>
      <c r="F86" s="9" t="s">
        <v>126</v>
      </c>
      <c r="G86" s="9" t="s">
        <v>133</v>
      </c>
      <c r="H86" s="17">
        <v>14000</v>
      </c>
      <c r="I86" s="11" t="s">
        <v>128</v>
      </c>
    </row>
    <row r="87" spans="1:9" s="3" customFormat="1" ht="20.100000000000001" customHeight="1" x14ac:dyDescent="0.25">
      <c r="A87" s="9">
        <v>754</v>
      </c>
      <c r="B87" s="8">
        <v>44804</v>
      </c>
      <c r="C87" s="9" t="s">
        <v>76</v>
      </c>
      <c r="D87" s="9" t="s">
        <v>75</v>
      </c>
      <c r="E87" s="9" t="s">
        <v>132</v>
      </c>
      <c r="F87" s="9" t="s">
        <v>126</v>
      </c>
      <c r="G87" s="9" t="s">
        <v>133</v>
      </c>
      <c r="H87" s="17">
        <v>14000</v>
      </c>
      <c r="I87" s="11" t="s">
        <v>128</v>
      </c>
    </row>
    <row r="88" spans="1:9" s="3" customFormat="1" ht="20.100000000000001" customHeight="1" x14ac:dyDescent="0.25">
      <c r="A88" s="9">
        <v>1102</v>
      </c>
      <c r="B88" s="8">
        <v>44914</v>
      </c>
      <c r="C88" s="9" t="s">
        <v>76</v>
      </c>
      <c r="D88" s="9" t="s">
        <v>75</v>
      </c>
      <c r="E88" s="9" t="s">
        <v>132</v>
      </c>
      <c r="F88" s="9" t="s">
        <v>126</v>
      </c>
      <c r="G88" s="9" t="s">
        <v>133</v>
      </c>
      <c r="H88" s="17">
        <v>14000</v>
      </c>
      <c r="I88" s="11" t="s">
        <v>128</v>
      </c>
    </row>
    <row r="89" spans="1:9" s="3" customFormat="1" ht="20.100000000000001" customHeight="1" x14ac:dyDescent="0.25">
      <c r="A89" s="9">
        <v>726</v>
      </c>
      <c r="B89" s="8">
        <v>44795</v>
      </c>
      <c r="C89" s="9" t="s">
        <v>77</v>
      </c>
      <c r="D89" s="9" t="s">
        <v>78</v>
      </c>
      <c r="E89" s="9" t="s">
        <v>132</v>
      </c>
      <c r="F89" s="9" t="s">
        <v>136</v>
      </c>
      <c r="G89" s="9" t="s">
        <v>135</v>
      </c>
      <c r="H89" s="17">
        <v>16291.64</v>
      </c>
      <c r="I89" s="11" t="s">
        <v>128</v>
      </c>
    </row>
    <row r="90" spans="1:9" s="3" customFormat="1" ht="20.100000000000001" customHeight="1" x14ac:dyDescent="0.25">
      <c r="A90" s="9">
        <v>297</v>
      </c>
      <c r="B90" s="8">
        <v>44648</v>
      </c>
      <c r="C90" s="9" t="s">
        <v>77</v>
      </c>
      <c r="D90" s="9" t="s">
        <v>79</v>
      </c>
      <c r="E90" s="9" t="s">
        <v>132</v>
      </c>
      <c r="F90" s="9" t="s">
        <v>136</v>
      </c>
      <c r="G90" s="9" t="s">
        <v>135</v>
      </c>
      <c r="H90" s="17">
        <v>9242.75</v>
      </c>
      <c r="I90" s="11" t="s">
        <v>128</v>
      </c>
    </row>
    <row r="91" spans="1:9" s="3" customFormat="1" ht="20.100000000000001" customHeight="1" x14ac:dyDescent="0.25">
      <c r="A91" s="9">
        <v>710</v>
      </c>
      <c r="B91" s="8">
        <v>44792</v>
      </c>
      <c r="C91" s="9" t="str">
        <f t="shared" ref="C91" si="2">"SPQR  Costruzioni e conservazioni Sagl"</f>
        <v>SPQR  Costruzioni e conservazioni Sagl</v>
      </c>
      <c r="D91" s="9" t="s">
        <v>28</v>
      </c>
      <c r="E91" s="9" t="s">
        <v>151</v>
      </c>
      <c r="F91" s="9" t="s">
        <v>126</v>
      </c>
      <c r="G91" s="9" t="s">
        <v>156</v>
      </c>
      <c r="H91" s="17">
        <v>25848.35</v>
      </c>
      <c r="I91" s="11" t="s">
        <v>128</v>
      </c>
    </row>
    <row r="92" spans="1:9" s="3" customFormat="1" ht="20.100000000000001" customHeight="1" x14ac:dyDescent="0.25">
      <c r="A92" s="9">
        <v>58</v>
      </c>
      <c r="B92" s="8">
        <v>44578</v>
      </c>
      <c r="C92" s="9" t="str">
        <f t="shared" ref="C92" si="3">"Studio d'ingegneria  Bernardoni SA"</f>
        <v>Studio d'ingegneria  Bernardoni SA</v>
      </c>
      <c r="D92" s="9" t="s">
        <v>167</v>
      </c>
      <c r="E92" s="9" t="s">
        <v>131</v>
      </c>
      <c r="F92" s="9" t="s">
        <v>126</v>
      </c>
      <c r="G92" s="9" t="s">
        <v>154</v>
      </c>
      <c r="H92" s="17">
        <v>71943.600000000006</v>
      </c>
      <c r="I92" s="11" t="s">
        <v>128</v>
      </c>
    </row>
    <row r="93" spans="1:9" s="3" customFormat="1" ht="20.100000000000001" customHeight="1" x14ac:dyDescent="0.25">
      <c r="A93" s="9">
        <v>624</v>
      </c>
      <c r="B93" s="8">
        <v>44753</v>
      </c>
      <c r="C93" s="9" t="s">
        <v>95</v>
      </c>
      <c r="D93" s="9" t="s">
        <v>96</v>
      </c>
      <c r="E93" s="9" t="s">
        <v>131</v>
      </c>
      <c r="F93" s="9" t="s">
        <v>126</v>
      </c>
      <c r="G93" s="9" t="s">
        <v>133</v>
      </c>
      <c r="H93" s="17">
        <v>14019.38</v>
      </c>
      <c r="I93" s="11" t="s">
        <v>128</v>
      </c>
    </row>
    <row r="94" spans="1:9" s="3" customFormat="1" ht="20.100000000000001" customHeight="1" x14ac:dyDescent="0.25">
      <c r="A94" s="9">
        <v>1137</v>
      </c>
      <c r="B94" s="8">
        <v>44917</v>
      </c>
      <c r="C94" s="9" t="s">
        <v>81</v>
      </c>
      <c r="D94" s="9" t="s">
        <v>80</v>
      </c>
      <c r="E94" s="9" t="s">
        <v>153</v>
      </c>
      <c r="F94" s="9" t="s">
        <v>126</v>
      </c>
      <c r="G94" s="9" t="s">
        <v>133</v>
      </c>
      <c r="H94" s="17">
        <v>9132.65</v>
      </c>
      <c r="I94" s="11" t="s">
        <v>128</v>
      </c>
    </row>
    <row r="95" spans="1:9" s="3" customFormat="1" ht="20.100000000000001" customHeight="1" x14ac:dyDescent="0.25">
      <c r="A95" s="9">
        <v>827</v>
      </c>
      <c r="B95" s="8">
        <v>44826</v>
      </c>
      <c r="C95" s="9" t="s">
        <v>82</v>
      </c>
      <c r="D95" s="9" t="s">
        <v>83</v>
      </c>
      <c r="E95" s="9" t="s">
        <v>131</v>
      </c>
      <c r="F95" s="9" t="s">
        <v>126</v>
      </c>
      <c r="G95" s="9" t="s">
        <v>156</v>
      </c>
      <c r="H95" s="17">
        <v>11896.3</v>
      </c>
      <c r="I95" s="11" t="s">
        <v>128</v>
      </c>
    </row>
    <row r="96" spans="1:9" s="3" customFormat="1" ht="20.100000000000001" customHeight="1" x14ac:dyDescent="0.25">
      <c r="A96" s="9">
        <v>797</v>
      </c>
      <c r="B96" s="8">
        <v>44819</v>
      </c>
      <c r="C96" s="9" t="s">
        <v>85</v>
      </c>
      <c r="D96" s="9" t="s">
        <v>84</v>
      </c>
      <c r="E96" s="9" t="s">
        <v>153</v>
      </c>
      <c r="F96" s="9" t="s">
        <v>126</v>
      </c>
      <c r="G96" s="9" t="s">
        <v>133</v>
      </c>
      <c r="H96" s="17">
        <v>8605.2999999999993</v>
      </c>
      <c r="I96" s="11" t="s">
        <v>128</v>
      </c>
    </row>
    <row r="97" spans="1:9" s="3" customFormat="1" ht="20.100000000000001" customHeight="1" x14ac:dyDescent="0.25">
      <c r="A97" s="9">
        <v>266</v>
      </c>
      <c r="B97" s="8">
        <v>44641</v>
      </c>
      <c r="C97" s="9" t="s">
        <v>86</v>
      </c>
      <c r="D97" s="9" t="s">
        <v>87</v>
      </c>
      <c r="E97" s="9" t="s">
        <v>131</v>
      </c>
      <c r="F97" s="9" t="s">
        <v>126</v>
      </c>
      <c r="G97" s="9" t="s">
        <v>133</v>
      </c>
      <c r="H97" s="17">
        <v>67355.45</v>
      </c>
      <c r="I97" s="11" t="s">
        <v>128</v>
      </c>
    </row>
    <row r="98" spans="1:9" s="3" customFormat="1" ht="20.100000000000001" customHeight="1" x14ac:dyDescent="0.25">
      <c r="A98" s="9">
        <v>244</v>
      </c>
      <c r="B98" s="8">
        <v>44634</v>
      </c>
      <c r="C98" s="9" t="s">
        <v>88</v>
      </c>
      <c r="D98" s="9" t="s">
        <v>46</v>
      </c>
      <c r="E98" s="9" t="s">
        <v>131</v>
      </c>
      <c r="F98" s="9" t="s">
        <v>126</v>
      </c>
      <c r="G98" s="9" t="s">
        <v>133</v>
      </c>
      <c r="H98" s="17">
        <v>25198.7</v>
      </c>
      <c r="I98" s="11" t="s">
        <v>128</v>
      </c>
    </row>
    <row r="99" spans="1:9" s="3" customFormat="1" ht="20.100000000000001" customHeight="1" x14ac:dyDescent="0.25">
      <c r="A99" s="9">
        <v>410</v>
      </c>
      <c r="B99" s="8">
        <v>44683</v>
      </c>
      <c r="C99" s="9" t="s">
        <v>93</v>
      </c>
      <c r="D99" s="9" t="s">
        <v>94</v>
      </c>
      <c r="E99" s="9" t="s">
        <v>132</v>
      </c>
      <c r="F99" s="9" t="s">
        <v>126</v>
      </c>
      <c r="G99" s="9" t="s">
        <v>154</v>
      </c>
      <c r="H99" s="17">
        <v>20539.3</v>
      </c>
      <c r="I99" s="11" t="s">
        <v>128</v>
      </c>
    </row>
    <row r="100" spans="1:9" s="3" customFormat="1" ht="20.100000000000001" customHeight="1" x14ac:dyDescent="0.25">
      <c r="A100" s="14">
        <v>1137</v>
      </c>
      <c r="B100" s="8">
        <v>44917</v>
      </c>
      <c r="C100" s="9" t="s">
        <v>90</v>
      </c>
      <c r="D100" s="9" t="s">
        <v>89</v>
      </c>
      <c r="E100" s="9" t="s">
        <v>131</v>
      </c>
      <c r="F100" s="9" t="s">
        <v>126</v>
      </c>
      <c r="G100" s="9" t="s">
        <v>133</v>
      </c>
      <c r="H100" s="17">
        <v>9760.2999999999993</v>
      </c>
      <c r="I100" s="11" t="s">
        <v>128</v>
      </c>
    </row>
    <row r="101" spans="1:9" s="3" customFormat="1" ht="20.100000000000001" customHeight="1" x14ac:dyDescent="0.25">
      <c r="A101" s="9">
        <v>650</v>
      </c>
      <c r="B101" s="8">
        <v>44760</v>
      </c>
      <c r="C101" s="9" t="s">
        <v>91</v>
      </c>
      <c r="D101" s="9" t="s">
        <v>92</v>
      </c>
      <c r="E101" s="9" t="s">
        <v>153</v>
      </c>
      <c r="F101" s="9" t="s">
        <v>126</v>
      </c>
      <c r="G101" s="20" t="s">
        <v>133</v>
      </c>
      <c r="H101" s="17">
        <v>5529.6</v>
      </c>
      <c r="I101" s="11" t="s">
        <v>128</v>
      </c>
    </row>
    <row r="102" spans="1:9" ht="15.75" thickBot="1" x14ac:dyDescent="0.3">
      <c r="G102" s="16" t="s">
        <v>170</v>
      </c>
      <c r="H102" s="22">
        <f>SUM(H7:H101)</f>
        <v>1897318.3800000004</v>
      </c>
      <c r="I102" s="21" t="s">
        <v>128</v>
      </c>
    </row>
    <row r="103" spans="1:9" ht="15.75" thickTop="1" x14ac:dyDescent="0.25">
      <c r="G103" s="16"/>
      <c r="H103" s="15"/>
      <c r="I103" s="19"/>
    </row>
    <row r="104" spans="1:9" ht="17.25" x14ac:dyDescent="0.3">
      <c r="B104" s="4" t="s">
        <v>172</v>
      </c>
      <c r="C104" s="5"/>
      <c r="D104" s="4" t="s">
        <v>171</v>
      </c>
    </row>
    <row r="106" spans="1:9" x14ac:dyDescent="0.25">
      <c r="C106" s="2"/>
    </row>
  </sheetData>
  <mergeCells count="3">
    <mergeCell ref="A3:I3"/>
    <mergeCell ref="A2:I2"/>
    <mergeCell ref="A1:I1"/>
  </mergeCells>
  <pageMargins left="0.31496062992125984" right="0.31496062992125984" top="0.55118110236220474" bottom="0.35433070866141736" header="0.31496062992125984" footer="0.31496062992125984"/>
  <pageSetup paperSize="8" scale="65" fitToHeight="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Lista commesse 2022</vt:lpstr>
      <vt:lpstr>'Lista commesse 2022'!Titoli_stampa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 Scarmignan</dc:creator>
  <cp:lastModifiedBy>Contribuzioni</cp:lastModifiedBy>
  <cp:lastPrinted>2023-04-13T13:14:33Z</cp:lastPrinted>
  <dcterms:created xsi:type="dcterms:W3CDTF">2023-03-14T16:04:02Z</dcterms:created>
  <dcterms:modified xsi:type="dcterms:W3CDTF">2023-04-19T06:56:05Z</dcterms:modified>
</cp:coreProperties>
</file>